
<file path=[Content_Types].xml><?xml version="1.0" encoding="utf-8"?>
<Types xmlns="http://schemas.openxmlformats.org/package/2006/content-types">
  <Override PartName="/xl/queryTables/queryTable1.xml" ContentType="application/vnd.openxmlformats-officedocument.spreadsheetml.query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60" windowWidth="11295" windowHeight="5580" activeTab="1"/>
  </bookViews>
  <sheets>
    <sheet name="Arkusz4" sheetId="4" r:id="rId1"/>
    <sheet name="Arkusz1" sheetId="1" r:id="rId2"/>
    <sheet name="Arkusz2" sheetId="2" r:id="rId3"/>
    <sheet name="Arkusz3" sheetId="3" r:id="rId4"/>
  </sheets>
  <definedNames>
    <definedName name="imiennicy" localSheetId="1">Arkusz1!$A$1:$C$141</definedName>
  </definedNames>
  <calcPr calcId="125725"/>
  <pivotCaches>
    <pivotCache cacheId="0" r:id="rId5"/>
  </pivotCaches>
</workbook>
</file>

<file path=xl/calcChain.xml><?xml version="1.0" encoding="utf-8"?>
<calcChain xmlns="http://schemas.openxmlformats.org/spreadsheetml/2006/main">
  <c r="E6" i="1"/>
  <c r="E9"/>
  <c r="E12"/>
  <c r="E15"/>
  <c r="E18"/>
  <c r="E21"/>
  <c r="E24"/>
  <c r="E27"/>
  <c r="E30"/>
  <c r="E33"/>
  <c r="E36"/>
  <c r="E39"/>
  <c r="E42"/>
  <c r="E45"/>
  <c r="E48"/>
  <c r="E51"/>
  <c r="E53"/>
  <c r="E54"/>
  <c r="E57"/>
  <c r="E59"/>
  <c r="E60"/>
  <c r="E63"/>
  <c r="E65"/>
  <c r="E66"/>
  <c r="E69"/>
  <c r="E71"/>
  <c r="E72"/>
  <c r="E75"/>
  <c r="E78"/>
  <c r="E81"/>
  <c r="E83"/>
  <c r="E84"/>
  <c r="E87"/>
  <c r="E90"/>
  <c r="E93"/>
  <c r="E95"/>
  <c r="E96"/>
  <c r="E99"/>
  <c r="E101"/>
  <c r="E102"/>
  <c r="E105"/>
  <c r="E107"/>
  <c r="E108"/>
  <c r="E111"/>
  <c r="E113"/>
  <c r="E114"/>
  <c r="E117"/>
  <c r="E119"/>
  <c r="E120"/>
  <c r="E123"/>
  <c r="E125"/>
  <c r="E126"/>
  <c r="E129"/>
  <c r="E131"/>
  <c r="E132"/>
  <c r="E135"/>
  <c r="E137"/>
  <c r="E138"/>
  <c r="E141"/>
  <c r="D3"/>
  <c r="E3" s="1"/>
  <c r="D4"/>
  <c r="E4" s="1"/>
  <c r="D5"/>
  <c r="E5" s="1"/>
  <c r="D6"/>
  <c r="D7"/>
  <c r="D8"/>
  <c r="E8" s="1"/>
  <c r="D9"/>
  <c r="D10"/>
  <c r="E10" s="1"/>
  <c r="D11"/>
  <c r="E11" s="1"/>
  <c r="D12"/>
  <c r="D13"/>
  <c r="D14"/>
  <c r="E14" s="1"/>
  <c r="D15"/>
  <c r="D16"/>
  <c r="E16" s="1"/>
  <c r="D17"/>
  <c r="E17" s="1"/>
  <c r="D18"/>
  <c r="D19"/>
  <c r="D20"/>
  <c r="E20" s="1"/>
  <c r="D21"/>
  <c r="D22"/>
  <c r="E22" s="1"/>
  <c r="D23"/>
  <c r="E23" s="1"/>
  <c r="D24"/>
  <c r="D25"/>
  <c r="D26"/>
  <c r="E26" s="1"/>
  <c r="D27"/>
  <c r="D28"/>
  <c r="E28" s="1"/>
  <c r="D29"/>
  <c r="E29" s="1"/>
  <c r="D30"/>
  <c r="D31"/>
  <c r="D32"/>
  <c r="E32" s="1"/>
  <c r="D33"/>
  <c r="D34"/>
  <c r="E34" s="1"/>
  <c r="D35"/>
  <c r="E35" s="1"/>
  <c r="D36"/>
  <c r="D37"/>
  <c r="D38"/>
  <c r="E38" s="1"/>
  <c r="D39"/>
  <c r="D40"/>
  <c r="E40" s="1"/>
  <c r="D41"/>
  <c r="E41" s="1"/>
  <c r="D42"/>
  <c r="D43"/>
  <c r="D44"/>
  <c r="E44" s="1"/>
  <c r="D45"/>
  <c r="D46"/>
  <c r="E46" s="1"/>
  <c r="D47"/>
  <c r="E47" s="1"/>
  <c r="D48"/>
  <c r="D49"/>
  <c r="D50"/>
  <c r="E50" s="1"/>
  <c r="D51"/>
  <c r="D52"/>
  <c r="E52" s="1"/>
  <c r="D53"/>
  <c r="D54"/>
  <c r="D55"/>
  <c r="D56"/>
  <c r="E56" s="1"/>
  <c r="D57"/>
  <c r="D58"/>
  <c r="E58" s="1"/>
  <c r="D59"/>
  <c r="D60"/>
  <c r="D61"/>
  <c r="D62"/>
  <c r="E62" s="1"/>
  <c r="D63"/>
  <c r="D64"/>
  <c r="E64" s="1"/>
  <c r="D65"/>
  <c r="D66"/>
  <c r="D67"/>
  <c r="D68"/>
  <c r="E68" s="1"/>
  <c r="D69"/>
  <c r="D70"/>
  <c r="E70" s="1"/>
  <c r="D71"/>
  <c r="D72"/>
  <c r="D73"/>
  <c r="D74"/>
  <c r="E74" s="1"/>
  <c r="D75"/>
  <c r="D76"/>
  <c r="E76" s="1"/>
  <c r="D77"/>
  <c r="E77" s="1"/>
  <c r="D78"/>
  <c r="D79"/>
  <c r="D80"/>
  <c r="E80" s="1"/>
  <c r="D81"/>
  <c r="D82"/>
  <c r="E82" s="1"/>
  <c r="D83"/>
  <c r="D84"/>
  <c r="D85"/>
  <c r="D86"/>
  <c r="E86" s="1"/>
  <c r="D87"/>
  <c r="D88"/>
  <c r="E88" s="1"/>
  <c r="D89"/>
  <c r="E89" s="1"/>
  <c r="D90"/>
  <c r="D91"/>
  <c r="D92"/>
  <c r="E92" s="1"/>
  <c r="D93"/>
  <c r="D94"/>
  <c r="E94" s="1"/>
  <c r="D95"/>
  <c r="D96"/>
  <c r="D97"/>
  <c r="D98"/>
  <c r="E98" s="1"/>
  <c r="D99"/>
  <c r="D100"/>
  <c r="E100" s="1"/>
  <c r="D101"/>
  <c r="D102"/>
  <c r="D103"/>
  <c r="D104"/>
  <c r="E104" s="1"/>
  <c r="D105"/>
  <c r="D106"/>
  <c r="E106" s="1"/>
  <c r="D107"/>
  <c r="D108"/>
  <c r="D109"/>
  <c r="D110"/>
  <c r="E110" s="1"/>
  <c r="D111"/>
  <c r="D112"/>
  <c r="E112" s="1"/>
  <c r="D113"/>
  <c r="D114"/>
  <c r="D115"/>
  <c r="D116"/>
  <c r="E116" s="1"/>
  <c r="D117"/>
  <c r="D118"/>
  <c r="E118" s="1"/>
  <c r="D119"/>
  <c r="D120"/>
  <c r="D121"/>
  <c r="D122"/>
  <c r="E122" s="1"/>
  <c r="D123"/>
  <c r="D124"/>
  <c r="E124" s="1"/>
  <c r="D125"/>
  <c r="D126"/>
  <c r="D127"/>
  <c r="D128"/>
  <c r="E128" s="1"/>
  <c r="D129"/>
  <c r="D130"/>
  <c r="E130" s="1"/>
  <c r="D131"/>
  <c r="D132"/>
  <c r="D133"/>
  <c r="D134"/>
  <c r="E134" s="1"/>
  <c r="D135"/>
  <c r="D136"/>
  <c r="E136" s="1"/>
  <c r="D137"/>
  <c r="D138"/>
  <c r="D139"/>
  <c r="D140"/>
  <c r="E140" s="1"/>
  <c r="D141"/>
  <c r="D2"/>
  <c r="E2" s="1"/>
  <c r="H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2"/>
  <c r="B143"/>
  <c r="B144" s="1"/>
  <c r="I3"/>
  <c r="J3" s="1"/>
  <c r="I4"/>
  <c r="J4" s="1"/>
  <c r="I5"/>
  <c r="J5" s="1"/>
  <c r="I6"/>
  <c r="J6" s="1"/>
  <c r="I7"/>
  <c r="J7" s="1"/>
  <c r="I8"/>
  <c r="J8" s="1"/>
  <c r="I9"/>
  <c r="J9" s="1"/>
  <c r="I10"/>
  <c r="J10" s="1"/>
  <c r="I11"/>
  <c r="J11" s="1"/>
  <c r="I12"/>
  <c r="J12" s="1"/>
  <c r="I13"/>
  <c r="J13" s="1"/>
  <c r="I14"/>
  <c r="J14" s="1"/>
  <c r="I15"/>
  <c r="J15" s="1"/>
  <c r="I16"/>
  <c r="J16" s="1"/>
  <c r="I17"/>
  <c r="J17" s="1"/>
  <c r="I18"/>
  <c r="J18" s="1"/>
  <c r="I19"/>
  <c r="J19" s="1"/>
  <c r="I20"/>
  <c r="J20" s="1"/>
  <c r="I21"/>
  <c r="J21" s="1"/>
  <c r="I22"/>
  <c r="J22" s="1"/>
  <c r="I23"/>
  <c r="J23" s="1"/>
  <c r="I24"/>
  <c r="J24" s="1"/>
  <c r="I25"/>
  <c r="J25" s="1"/>
  <c r="I26"/>
  <c r="J26" s="1"/>
  <c r="I27"/>
  <c r="J27" s="1"/>
  <c r="I28"/>
  <c r="J28" s="1"/>
  <c r="I29"/>
  <c r="J29" s="1"/>
  <c r="I30"/>
  <c r="J30" s="1"/>
  <c r="I31"/>
  <c r="J31" s="1"/>
  <c r="I32"/>
  <c r="J32" s="1"/>
  <c r="I33"/>
  <c r="J33" s="1"/>
  <c r="I34"/>
  <c r="J34" s="1"/>
  <c r="I35"/>
  <c r="J35" s="1"/>
  <c r="I36"/>
  <c r="J36" s="1"/>
  <c r="I37"/>
  <c r="J37" s="1"/>
  <c r="I38"/>
  <c r="J38" s="1"/>
  <c r="I39"/>
  <c r="J39" s="1"/>
  <c r="I40"/>
  <c r="J40" s="1"/>
  <c r="I41"/>
  <c r="J41" s="1"/>
  <c r="I42"/>
  <c r="J42" s="1"/>
  <c r="I43"/>
  <c r="J43" s="1"/>
  <c r="I44"/>
  <c r="J44" s="1"/>
  <c r="I45"/>
  <c r="J45" s="1"/>
  <c r="I46"/>
  <c r="J46" s="1"/>
  <c r="I47"/>
  <c r="J47" s="1"/>
  <c r="I48"/>
  <c r="J48" s="1"/>
  <c r="I49"/>
  <c r="J49" s="1"/>
  <c r="I50"/>
  <c r="J50" s="1"/>
  <c r="I51"/>
  <c r="J51" s="1"/>
  <c r="I52"/>
  <c r="J52" s="1"/>
  <c r="I53"/>
  <c r="J53" s="1"/>
  <c r="I54"/>
  <c r="J54" s="1"/>
  <c r="I55"/>
  <c r="J55" s="1"/>
  <c r="I56"/>
  <c r="J56" s="1"/>
  <c r="I57"/>
  <c r="J57" s="1"/>
  <c r="I58"/>
  <c r="J58" s="1"/>
  <c r="I59"/>
  <c r="J59" s="1"/>
  <c r="I60"/>
  <c r="J60" s="1"/>
  <c r="I61"/>
  <c r="J61" s="1"/>
  <c r="I62"/>
  <c r="J62" s="1"/>
  <c r="I63"/>
  <c r="J63" s="1"/>
  <c r="I64"/>
  <c r="J64" s="1"/>
  <c r="I65"/>
  <c r="J65" s="1"/>
  <c r="I66"/>
  <c r="J66" s="1"/>
  <c r="I67"/>
  <c r="J67" s="1"/>
  <c r="I68"/>
  <c r="J68" s="1"/>
  <c r="I69"/>
  <c r="J69" s="1"/>
  <c r="I70"/>
  <c r="J70" s="1"/>
  <c r="I71"/>
  <c r="J71" s="1"/>
  <c r="I72"/>
  <c r="J72" s="1"/>
  <c r="I73"/>
  <c r="J73" s="1"/>
  <c r="I74"/>
  <c r="J74" s="1"/>
  <c r="I75"/>
  <c r="J75" s="1"/>
  <c r="I76"/>
  <c r="J76" s="1"/>
  <c r="I77"/>
  <c r="J77" s="1"/>
  <c r="I78"/>
  <c r="J78" s="1"/>
  <c r="I79"/>
  <c r="J79" s="1"/>
  <c r="I80"/>
  <c r="J80" s="1"/>
  <c r="I81"/>
  <c r="J81" s="1"/>
  <c r="I82"/>
  <c r="J82" s="1"/>
  <c r="I83"/>
  <c r="J83" s="1"/>
  <c r="I84"/>
  <c r="J84" s="1"/>
  <c r="I85"/>
  <c r="J85" s="1"/>
  <c r="I86"/>
  <c r="J86" s="1"/>
  <c r="I87"/>
  <c r="J87" s="1"/>
  <c r="I88"/>
  <c r="J88" s="1"/>
  <c r="I89"/>
  <c r="J89" s="1"/>
  <c r="I90"/>
  <c r="J90" s="1"/>
  <c r="I91"/>
  <c r="J91" s="1"/>
  <c r="I92"/>
  <c r="J92" s="1"/>
  <c r="I93"/>
  <c r="J93" s="1"/>
  <c r="I94"/>
  <c r="J94" s="1"/>
  <c r="I95"/>
  <c r="J95" s="1"/>
  <c r="I96"/>
  <c r="J96" s="1"/>
  <c r="I97"/>
  <c r="J97" s="1"/>
  <c r="I98"/>
  <c r="J98" s="1"/>
  <c r="I99"/>
  <c r="J99" s="1"/>
  <c r="I100"/>
  <c r="J100" s="1"/>
  <c r="I101"/>
  <c r="J101" s="1"/>
  <c r="I102"/>
  <c r="J102" s="1"/>
  <c r="I103"/>
  <c r="J103" s="1"/>
  <c r="I104"/>
  <c r="J104" s="1"/>
  <c r="I105"/>
  <c r="J105" s="1"/>
  <c r="I106"/>
  <c r="J106" s="1"/>
  <c r="I107"/>
  <c r="J107" s="1"/>
  <c r="I108"/>
  <c r="J108" s="1"/>
  <c r="I109"/>
  <c r="J109" s="1"/>
  <c r="I110"/>
  <c r="J110" s="1"/>
  <c r="I111"/>
  <c r="J111" s="1"/>
  <c r="I112"/>
  <c r="J112" s="1"/>
  <c r="I113"/>
  <c r="J113" s="1"/>
  <c r="I114"/>
  <c r="J114" s="1"/>
  <c r="I115"/>
  <c r="J115" s="1"/>
  <c r="I116"/>
  <c r="J116" s="1"/>
  <c r="I117"/>
  <c r="J117" s="1"/>
  <c r="I118"/>
  <c r="J118" s="1"/>
  <c r="I119"/>
  <c r="J119" s="1"/>
  <c r="I120"/>
  <c r="J120" s="1"/>
  <c r="I121"/>
  <c r="J121" s="1"/>
  <c r="I122"/>
  <c r="J122" s="1"/>
  <c r="I123"/>
  <c r="J123" s="1"/>
  <c r="I124"/>
  <c r="J124" s="1"/>
  <c r="I125"/>
  <c r="J125" s="1"/>
  <c r="I126"/>
  <c r="J126" s="1"/>
  <c r="I127"/>
  <c r="J127" s="1"/>
  <c r="I128"/>
  <c r="J128" s="1"/>
  <c r="I129"/>
  <c r="J129" s="1"/>
  <c r="I130"/>
  <c r="J130" s="1"/>
  <c r="I131"/>
  <c r="J131" s="1"/>
  <c r="I132"/>
  <c r="J132" s="1"/>
  <c r="I133"/>
  <c r="J133" s="1"/>
  <c r="I134"/>
  <c r="J134" s="1"/>
  <c r="I135"/>
  <c r="J135" s="1"/>
  <c r="I136"/>
  <c r="J136" s="1"/>
  <c r="I137"/>
  <c r="J137" s="1"/>
  <c r="I138"/>
  <c r="J138" s="1"/>
  <c r="I139"/>
  <c r="J139" s="1"/>
  <c r="I140"/>
  <c r="J140" s="1"/>
  <c r="I141"/>
  <c r="J141" s="1"/>
  <c r="I2"/>
  <c r="J2" s="1"/>
  <c r="E139" l="1"/>
  <c r="E133"/>
  <c r="E127"/>
  <c r="E121"/>
  <c r="E115"/>
  <c r="E109"/>
  <c r="E103"/>
  <c r="E97"/>
  <c r="E91"/>
  <c r="E85"/>
  <c r="E79"/>
  <c r="E73"/>
  <c r="E67"/>
  <c r="E61"/>
  <c r="E55"/>
  <c r="E49"/>
  <c r="E43"/>
  <c r="E37"/>
  <c r="E31"/>
  <c r="E25"/>
  <c r="E19"/>
  <c r="E13"/>
  <c r="E7"/>
  <c r="J143"/>
  <c r="J144" s="1"/>
  <c r="Q143"/>
  <c r="Q144" s="1"/>
</calcChain>
</file>

<file path=xl/connections.xml><?xml version="1.0" encoding="utf-8"?>
<connections xmlns="http://schemas.openxmlformats.org/spreadsheetml/2006/main">
  <connection id="1" name="imiennicy" type="6" refreshedVersion="3" background="1" saveData="1">
    <textPr codePage="1250" sourceFile="C:\Users\2bg\Documents\sprawdzian_24.03\imiennicy.txt" decimal="," thousands=" ">
      <textFields count="3"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<sst xmlns="http://schemas.openxmlformats.org/spreadsheetml/2006/main" count="455" uniqueCount="154">
  <si>
    <t>nazwisko</t>
  </si>
  <si>
    <t>liczba_mezczyzn</t>
  </si>
  <si>
    <t>liczba_kobiet</t>
  </si>
  <si>
    <t>Adamczyk</t>
  </si>
  <si>
    <t>Adamski</t>
  </si>
  <si>
    <t>Andrzejewski</t>
  </si>
  <si>
    <t>Bak</t>
  </si>
  <si>
    <t>Baran</t>
  </si>
  <si>
    <t>Baranowski</t>
  </si>
  <si>
    <t>Blaszczyk</t>
  </si>
  <si>
    <t>Borkowski</t>
  </si>
  <si>
    <t>Borowski</t>
  </si>
  <si>
    <t>Brzezinski</t>
  </si>
  <si>
    <t>Brzozowski</t>
  </si>
  <si>
    <t>Chmielewski</t>
  </si>
  <si>
    <t>Chojnacki</t>
  </si>
  <si>
    <t>Ciesielski</t>
  </si>
  <si>
    <t>Cieslak</t>
  </si>
  <si>
    <t>Czajkowski</t>
  </si>
  <si>
    <t>Czarnecki</t>
  </si>
  <si>
    <t>Czerwinski</t>
  </si>
  <si>
    <t>Dabrowski</t>
  </si>
  <si>
    <t>Dobrowolski</t>
  </si>
  <si>
    <t>Domagala</t>
  </si>
  <si>
    <t>Domanski</t>
  </si>
  <si>
    <t>Duda</t>
  </si>
  <si>
    <t>Dudek</t>
  </si>
  <si>
    <t>Dziedzic</t>
  </si>
  <si>
    <t>Gajewski</t>
  </si>
  <si>
    <t>Glowacki</t>
  </si>
  <si>
    <t>Gorecki</t>
  </si>
  <si>
    <t>Gorski</t>
  </si>
  <si>
    <t>Grabowski</t>
  </si>
  <si>
    <t>Jablonski</t>
  </si>
  <si>
    <t>Jakubowski</t>
  </si>
  <si>
    <t>Janik</t>
  </si>
  <si>
    <t>Jankowski</t>
  </si>
  <si>
    <t>Jarosz</t>
  </si>
  <si>
    <t>Jasinski</t>
  </si>
  <si>
    <t>Jastrzebski</t>
  </si>
  <si>
    <t>Jaworski</t>
  </si>
  <si>
    <t>Jozwiak</t>
  </si>
  <si>
    <t>Kaczmarczyk</t>
  </si>
  <si>
    <t>Kowalczyk</t>
  </si>
  <si>
    <t>Kowalewski</t>
  </si>
  <si>
    <t>Kowalik</t>
  </si>
  <si>
    <t>Kowalski</t>
  </si>
  <si>
    <t>Kozak</t>
  </si>
  <si>
    <t>Koziol</t>
  </si>
  <si>
    <t>Kozlowski</t>
  </si>
  <si>
    <t>Krajewski</t>
  </si>
  <si>
    <t>Krawczyk</t>
  </si>
  <si>
    <t>Krol</t>
  </si>
  <si>
    <t>Kruk</t>
  </si>
  <si>
    <t>Krupa</t>
  </si>
  <si>
    <t>Kubiak</t>
  </si>
  <si>
    <t>Kucharski</t>
  </si>
  <si>
    <t>Kurek</t>
  </si>
  <si>
    <t>Kwiatkowski</t>
  </si>
  <si>
    <t>Laskowski</t>
  </si>
  <si>
    <t>Leszczynski</t>
  </si>
  <si>
    <t>Lewandowski</t>
  </si>
  <si>
    <t>Lipinski</t>
  </si>
  <si>
    <t>Lis</t>
  </si>
  <si>
    <t>luczak</t>
  </si>
  <si>
    <t>Maciejewski</t>
  </si>
  <si>
    <t>Majewski</t>
  </si>
  <si>
    <t>Makowski</t>
  </si>
  <si>
    <t>Malinowski</t>
  </si>
  <si>
    <t>Marciniak</t>
  </si>
  <si>
    <t>Markiewicz</t>
  </si>
  <si>
    <t>Markowski</t>
  </si>
  <si>
    <t>Mazur</t>
  </si>
  <si>
    <t>Mazurek</t>
  </si>
  <si>
    <t>Michalak</t>
  </si>
  <si>
    <t>Michalski</t>
  </si>
  <si>
    <t>Mikolajczyk</t>
  </si>
  <si>
    <t>Mroz</t>
  </si>
  <si>
    <t>Mucha</t>
  </si>
  <si>
    <t>Musial</t>
  </si>
  <si>
    <t>Nawrocki</t>
  </si>
  <si>
    <t>Nowacki</t>
  </si>
  <si>
    <t>Nowak</t>
  </si>
  <si>
    <t>Nowakowski</t>
  </si>
  <si>
    <t>Nowicki</t>
  </si>
  <si>
    <t>Olszewski</t>
  </si>
  <si>
    <t>Orlowski</t>
  </si>
  <si>
    <t>Ostrowski</t>
  </si>
  <si>
    <t>Pawlak</t>
  </si>
  <si>
    <t>Pawlik</t>
  </si>
  <si>
    <t>Pawlowski</t>
  </si>
  <si>
    <t>Piasecki</t>
  </si>
  <si>
    <t>Piatek</t>
  </si>
  <si>
    <t>Pietrzak</t>
  </si>
  <si>
    <t>Piotrowski</t>
  </si>
  <si>
    <t>Polak</t>
  </si>
  <si>
    <t>Przybylski</t>
  </si>
  <si>
    <t>Rutkowski</t>
  </si>
  <si>
    <t>Sadowski</t>
  </si>
  <si>
    <t>Sawicki</t>
  </si>
  <si>
    <t>Sikorski</t>
  </si>
  <si>
    <t>Skiera</t>
  </si>
  <si>
    <t>Sobczak</t>
  </si>
  <si>
    <t>Sokolowski</t>
  </si>
  <si>
    <t>Stankiewicz</t>
  </si>
  <si>
    <t>Stasiak</t>
  </si>
  <si>
    <t>Stepien</t>
  </si>
  <si>
    <t>Szczepaniak</t>
  </si>
  <si>
    <t>Szczepanski</t>
  </si>
  <si>
    <t>Szewczyk</t>
  </si>
  <si>
    <t>Szulc</t>
  </si>
  <si>
    <t>Szymanski</t>
  </si>
  <si>
    <t>Szymczak</t>
  </si>
  <si>
    <t>Tomaszewski</t>
  </si>
  <si>
    <t>Tomczak</t>
  </si>
  <si>
    <t>Tomczyk</t>
  </si>
  <si>
    <t>Urban</t>
  </si>
  <si>
    <t>Urbaniak</t>
  </si>
  <si>
    <t>Urbanski</t>
  </si>
  <si>
    <t>Walczak</t>
  </si>
  <si>
    <t>Wasilewski</t>
  </si>
  <si>
    <t>Wawrzyniak</t>
  </si>
  <si>
    <t>Wesolowski</t>
  </si>
  <si>
    <t>Wieczorek</t>
  </si>
  <si>
    <t>Wierzbicki</t>
  </si>
  <si>
    <t>Wilk</t>
  </si>
  <si>
    <t>Wisniewski</t>
  </si>
  <si>
    <t>Witkowski</t>
  </si>
  <si>
    <t>Wlodarczyk</t>
  </si>
  <si>
    <t>Wojciechowski</t>
  </si>
  <si>
    <t>Wojcik</t>
  </si>
  <si>
    <t>Wolski</t>
  </si>
  <si>
    <t>Wozniak</t>
  </si>
  <si>
    <t>Wrobel</t>
  </si>
  <si>
    <t>Wroblewski</t>
  </si>
  <si>
    <t>Wysocki</t>
  </si>
  <si>
    <t>Zajac</t>
  </si>
  <si>
    <t>Zak</t>
  </si>
  <si>
    <t>Zakrzewski</t>
  </si>
  <si>
    <t>Zalewski</t>
  </si>
  <si>
    <t>Zawadzki</t>
  </si>
  <si>
    <t>Zielinski</t>
  </si>
  <si>
    <t>Ziolkowski</t>
  </si>
  <si>
    <t>czy ski</t>
  </si>
  <si>
    <t>liczba ski</t>
  </si>
  <si>
    <t>łącznie obywateli</t>
  </si>
  <si>
    <t>procent ski/a</t>
  </si>
  <si>
    <t>więcej men</t>
  </si>
  <si>
    <t>łącznie men i wom</t>
  </si>
  <si>
    <t>Etykiety wierszy</t>
  </si>
  <si>
    <t>Suma końcowa</t>
  </si>
  <si>
    <t>Suma z łącznie men i wom</t>
  </si>
  <si>
    <t>łącznie procentow</t>
  </si>
  <si>
    <t>20% obywateli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</si>
</sst>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0" fontId="0" fillId="0" borderId="0" xfId="0" applyNumberFormat="1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or" refreshedDate="44644.419995370372" createdVersion="3" refreshedVersion="3" minRefreshableVersion="3" recordCount="140">
  <cacheSource type="worksheet">
    <worksheetSource ref="A1:J141" sheet="Arkusz1"/>
  </cacheSource>
  <cacheFields count="7">
    <cacheField name="nazwisko" numFmtId="0">
      <sharedItems count="140">
        <s v="Adamczyk"/>
        <s v="Adamski"/>
        <s v="Andrzejewski"/>
        <s v="Bak"/>
        <s v="Baran"/>
        <s v="Baranowski"/>
        <s v="Blaszczyk"/>
        <s v="Borkowski"/>
        <s v="Borowski"/>
        <s v="Brzezinski"/>
        <s v="Brzozowski"/>
        <s v="Chmielewski"/>
        <s v="Chojnacki"/>
        <s v="Ciesielski"/>
        <s v="Cieslak"/>
        <s v="Czajkowski"/>
        <s v="Czarnecki"/>
        <s v="Czerwinski"/>
        <s v="Dabrowski"/>
        <s v="Dobrowolski"/>
        <s v="Domagala"/>
        <s v="Domanski"/>
        <s v="Duda"/>
        <s v="Dudek"/>
        <s v="Dziedzic"/>
        <s v="Gajewski"/>
        <s v="Glowacki"/>
        <s v="Gorecki"/>
        <s v="Gorski"/>
        <s v="Grabowski"/>
        <s v="Jablonski"/>
        <s v="Jakubowski"/>
        <s v="Janik"/>
        <s v="Jankowski"/>
        <s v="Jarosz"/>
        <s v="Jasinski"/>
        <s v="Jastrzebski"/>
        <s v="Jaworski"/>
        <s v="Jozwiak"/>
        <s v="Kaczmarczyk"/>
        <s v="Kowalczyk"/>
        <s v="Kowalewski"/>
        <s v="Kowalik"/>
        <s v="Kowalski"/>
        <s v="Kozak"/>
        <s v="Koziol"/>
        <s v="Kozlowski"/>
        <s v="Krajewski"/>
        <s v="Krawczyk"/>
        <s v="Krol"/>
        <s v="Kruk"/>
        <s v="Krupa"/>
        <s v="Kubiak"/>
        <s v="Kucharski"/>
        <s v="Kurek"/>
        <s v="Kwiatkowski"/>
        <s v="Laskowski"/>
        <s v="Leszczynski"/>
        <s v="Lewandowski"/>
        <s v="Lipinski"/>
        <s v="Lis"/>
        <s v="luczak"/>
        <s v="Maciejewski"/>
        <s v="Majewski"/>
        <s v="Makowski"/>
        <s v="Malinowski"/>
        <s v="Marciniak"/>
        <s v="Markiewicz"/>
        <s v="Markowski"/>
        <s v="Mazur"/>
        <s v="Mazurek"/>
        <s v="Michalak"/>
        <s v="Michalski"/>
        <s v="Mikolajczyk"/>
        <s v="Mroz"/>
        <s v="Mucha"/>
        <s v="Musial"/>
        <s v="Nawrocki"/>
        <s v="Nowacki"/>
        <s v="Nowak"/>
        <s v="Nowakowski"/>
        <s v="Nowicki"/>
        <s v="Olszewski"/>
        <s v="Orlowski"/>
        <s v="Ostrowski"/>
        <s v="Pawlak"/>
        <s v="Pawlik"/>
        <s v="Pawlowski"/>
        <s v="Piasecki"/>
        <s v="Piatek"/>
        <s v="Pietrzak"/>
        <s v="Piotrowski"/>
        <s v="Polak"/>
        <s v="Przybylski"/>
        <s v="Rutkowski"/>
        <s v="Sadowski"/>
        <s v="Sawicki"/>
        <s v="Sikorski"/>
        <s v="Skiera"/>
        <s v="Sobczak"/>
        <s v="Sokolowski"/>
        <s v="Stankiewicz"/>
        <s v="Stasiak"/>
        <s v="Stepien"/>
        <s v="Szczepaniak"/>
        <s v="Szczepanski"/>
        <s v="Szewczyk"/>
        <s v="Szulc"/>
        <s v="Szymanski"/>
        <s v="Szymczak"/>
        <s v="Tomaszewski"/>
        <s v="Tomczak"/>
        <s v="Tomczyk"/>
        <s v="Urban"/>
        <s v="Urbaniak"/>
        <s v="Urbanski"/>
        <s v="Walczak"/>
        <s v="Wasilewski"/>
        <s v="Wawrzyniak"/>
        <s v="Wesolowski"/>
        <s v="Wieczorek"/>
        <s v="Wierzbicki"/>
        <s v="Wilk"/>
        <s v="Wisniewski"/>
        <s v="Witkowski"/>
        <s v="Wlodarczyk"/>
        <s v="Wojciechowski"/>
        <s v="Wojcik"/>
        <s v="Wolski"/>
        <s v="Wozniak"/>
        <s v="Wrobel"/>
        <s v="Wroblewski"/>
        <s v="Wysocki"/>
        <s v="Zajac"/>
        <s v="Zak"/>
        <s v="Zakrzewski"/>
        <s v="Zalewski"/>
        <s v="Zawadzki"/>
        <s v="Zielinski"/>
        <s v="Ziolkowski"/>
      </sharedItems>
    </cacheField>
    <cacheField name="liczba_mezczyzn" numFmtId="0">
      <sharedItems containsSemiMixedTypes="0" containsString="0" containsNumber="1" containsInteger="1" minValue="268" maxValue="9951"/>
    </cacheField>
    <cacheField name="liczba_kobiet" numFmtId="0">
      <sharedItems containsSemiMixedTypes="0" containsString="0" containsNumber="1" containsInteger="1" minValue="303" maxValue="10000"/>
    </cacheField>
    <cacheField name="łącznie men i wom" numFmtId="0">
      <sharedItems containsSemiMixedTypes="0" containsString="0" containsNumber="1" containsInteger="1" minValue="581" maxValue="19951"/>
    </cacheField>
    <cacheField name="więcej men" numFmtId="0">
      <sharedItems/>
    </cacheField>
    <cacheField name="czy ski" numFmtId="0">
      <sharedItems containsSemiMixedTypes="0" containsString="0" containsNumber="1" containsInteger="1" minValue="0" maxValue="1"/>
    </cacheField>
    <cacheField name="liczba ski" numFmtId="0">
      <sharedItems containsSemiMixedTypes="0" containsString="0" containsNumber="1" containsInteger="1" minValue="0" maxValue="19888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40">
  <r>
    <x v="0"/>
    <n v="6076"/>
    <n v="6123"/>
    <n v="12199"/>
    <s v=""/>
    <n v="0"/>
    <n v="0"/>
  </r>
  <r>
    <x v="1"/>
    <n v="2697"/>
    <n v="2723"/>
    <n v="5420"/>
    <s v=""/>
    <n v="1"/>
    <n v="5420"/>
  </r>
  <r>
    <x v="2"/>
    <n v="9736"/>
    <n v="9791"/>
    <n v="19527"/>
    <s v=""/>
    <n v="1"/>
    <n v="19527"/>
  </r>
  <r>
    <x v="3"/>
    <n v="4470"/>
    <n v="4559"/>
    <n v="9029"/>
    <s v=""/>
    <n v="0"/>
    <n v="0"/>
  </r>
  <r>
    <x v="4"/>
    <n v="648"/>
    <n v="736"/>
    <n v="1384"/>
    <s v=""/>
    <n v="0"/>
    <n v="0"/>
  </r>
  <r>
    <x v="5"/>
    <n v="4222"/>
    <n v="4254"/>
    <n v="8476"/>
    <s v=""/>
    <n v="1"/>
    <n v="8476"/>
  </r>
  <r>
    <x v="6"/>
    <n v="4877"/>
    <n v="4976"/>
    <n v="9853"/>
    <s v=""/>
    <n v="0"/>
    <n v="0"/>
  </r>
  <r>
    <x v="7"/>
    <n v="1169"/>
    <n v="1265"/>
    <n v="2434"/>
    <s v=""/>
    <n v="1"/>
    <n v="2434"/>
  </r>
  <r>
    <x v="8"/>
    <n v="3566"/>
    <n v="3604"/>
    <n v="7170"/>
    <s v=""/>
    <n v="1"/>
    <n v="7170"/>
  </r>
  <r>
    <x v="9"/>
    <n v="2317"/>
    <n v="2346"/>
    <n v="4663"/>
    <s v=""/>
    <n v="1"/>
    <n v="4663"/>
  </r>
  <r>
    <x v="10"/>
    <n v="4146"/>
    <n v="4162"/>
    <n v="8308"/>
    <s v=""/>
    <n v="1"/>
    <n v="8308"/>
  </r>
  <r>
    <x v="11"/>
    <n v="5177"/>
    <n v="5200"/>
    <n v="10377"/>
    <s v=""/>
    <n v="1"/>
    <n v="10377"/>
  </r>
  <r>
    <x v="12"/>
    <n v="9259"/>
    <n v="9294"/>
    <n v="18553"/>
    <s v=""/>
    <n v="0"/>
    <n v="0"/>
  </r>
  <r>
    <x v="13"/>
    <n v="8214"/>
    <n v="8265"/>
    <n v="16479"/>
    <s v=""/>
    <n v="1"/>
    <n v="16479"/>
  </r>
  <r>
    <x v="14"/>
    <n v="9069"/>
    <n v="9094"/>
    <n v="18163"/>
    <s v=""/>
    <n v="0"/>
    <n v="0"/>
  </r>
  <r>
    <x v="15"/>
    <n v="8862"/>
    <n v="8952"/>
    <n v="17814"/>
    <s v=""/>
    <n v="1"/>
    <n v="17814"/>
  </r>
  <r>
    <x v="16"/>
    <n v="3144"/>
    <n v="3203"/>
    <n v="6347"/>
    <s v=""/>
    <n v="0"/>
    <n v="0"/>
  </r>
  <r>
    <x v="17"/>
    <n v="9845"/>
    <n v="9921"/>
    <n v="19766"/>
    <s v=""/>
    <n v="1"/>
    <n v="19766"/>
  </r>
  <r>
    <x v="18"/>
    <n v="2185"/>
    <n v="2266"/>
    <n v="4451"/>
    <s v=""/>
    <n v="1"/>
    <n v="4451"/>
  </r>
  <r>
    <x v="19"/>
    <n v="8892"/>
    <n v="8833"/>
    <n v="17725"/>
    <s v="Dobrowolski"/>
    <n v="1"/>
    <n v="17725"/>
  </r>
  <r>
    <x v="20"/>
    <n v="8260"/>
    <n v="8356"/>
    <n v="16616"/>
    <s v=""/>
    <n v="0"/>
    <n v="0"/>
  </r>
  <r>
    <x v="21"/>
    <n v="4674"/>
    <n v="4730"/>
    <n v="9404"/>
    <s v=""/>
    <n v="1"/>
    <n v="9404"/>
  </r>
  <r>
    <x v="22"/>
    <n v="6688"/>
    <n v="6724"/>
    <n v="13412"/>
    <s v=""/>
    <n v="0"/>
    <n v="0"/>
  </r>
  <r>
    <x v="23"/>
    <n v="5696"/>
    <n v="5736"/>
    <n v="11432"/>
    <s v=""/>
    <n v="0"/>
    <n v="0"/>
  </r>
  <r>
    <x v="24"/>
    <n v="3727"/>
    <n v="3781"/>
    <n v="7508"/>
    <s v=""/>
    <n v="0"/>
    <n v="0"/>
  </r>
  <r>
    <x v="25"/>
    <n v="5241"/>
    <n v="5284"/>
    <n v="10525"/>
    <s v=""/>
    <n v="1"/>
    <n v="10525"/>
  </r>
  <r>
    <x v="26"/>
    <n v="288"/>
    <n v="367"/>
    <n v="655"/>
    <s v=""/>
    <n v="0"/>
    <n v="0"/>
  </r>
  <r>
    <x v="27"/>
    <n v="9891"/>
    <n v="9986"/>
    <n v="19877"/>
    <s v=""/>
    <n v="0"/>
    <n v="0"/>
  </r>
  <r>
    <x v="28"/>
    <n v="562"/>
    <n v="582"/>
    <n v="1144"/>
    <s v=""/>
    <n v="1"/>
    <n v="1144"/>
  </r>
  <r>
    <x v="29"/>
    <n v="4201"/>
    <n v="4286"/>
    <n v="8487"/>
    <s v=""/>
    <n v="1"/>
    <n v="8487"/>
  </r>
  <r>
    <x v="30"/>
    <n v="4119"/>
    <n v="4152"/>
    <n v="8271"/>
    <s v=""/>
    <n v="1"/>
    <n v="8271"/>
  </r>
  <r>
    <x v="31"/>
    <n v="2343"/>
    <n v="2376"/>
    <n v="4719"/>
    <s v=""/>
    <n v="1"/>
    <n v="4719"/>
  </r>
  <r>
    <x v="32"/>
    <n v="1284"/>
    <n v="1354"/>
    <n v="2638"/>
    <s v=""/>
    <n v="0"/>
    <n v="0"/>
  </r>
  <r>
    <x v="33"/>
    <n v="5903"/>
    <n v="5994"/>
    <n v="11897"/>
    <s v=""/>
    <n v="1"/>
    <n v="11897"/>
  </r>
  <r>
    <x v="34"/>
    <n v="1449"/>
    <n v="1481"/>
    <n v="2930"/>
    <s v=""/>
    <n v="0"/>
    <n v="0"/>
  </r>
  <r>
    <x v="35"/>
    <n v="4718"/>
    <n v="4770"/>
    <n v="9488"/>
    <s v=""/>
    <n v="1"/>
    <n v="9488"/>
  </r>
  <r>
    <x v="36"/>
    <n v="8026"/>
    <n v="8049"/>
    <n v="16075"/>
    <s v=""/>
    <n v="1"/>
    <n v="16075"/>
  </r>
  <r>
    <x v="37"/>
    <n v="9448"/>
    <n v="9485"/>
    <n v="18933"/>
    <s v=""/>
    <n v="1"/>
    <n v="18933"/>
  </r>
  <r>
    <x v="38"/>
    <n v="1782"/>
    <n v="1879"/>
    <n v="3661"/>
    <s v=""/>
    <n v="0"/>
    <n v="0"/>
  </r>
  <r>
    <x v="39"/>
    <n v="2056"/>
    <n v="2144"/>
    <n v="4200"/>
    <s v=""/>
    <n v="0"/>
    <n v="0"/>
  </r>
  <r>
    <x v="40"/>
    <n v="6224"/>
    <n v="6262"/>
    <n v="12486"/>
    <s v=""/>
    <n v="0"/>
    <n v="0"/>
  </r>
  <r>
    <x v="41"/>
    <n v="6285"/>
    <n v="6372"/>
    <n v="12657"/>
    <s v=""/>
    <n v="1"/>
    <n v="12657"/>
  </r>
  <r>
    <x v="42"/>
    <n v="5688"/>
    <n v="5741"/>
    <n v="11429"/>
    <s v=""/>
    <n v="0"/>
    <n v="0"/>
  </r>
  <r>
    <x v="43"/>
    <n v="790"/>
    <n v="855"/>
    <n v="1645"/>
    <s v=""/>
    <n v="1"/>
    <n v="1645"/>
  </r>
  <r>
    <x v="44"/>
    <n v="8075"/>
    <n v="8153"/>
    <n v="16228"/>
    <s v=""/>
    <n v="0"/>
    <n v="0"/>
  </r>
  <r>
    <x v="45"/>
    <n v="1997"/>
    <n v="2012"/>
    <n v="4009"/>
    <s v=""/>
    <n v="0"/>
    <n v="0"/>
  </r>
  <r>
    <x v="46"/>
    <n v="5952"/>
    <n v="6048"/>
    <n v="12000"/>
    <s v=""/>
    <n v="1"/>
    <n v="12000"/>
  </r>
  <r>
    <x v="47"/>
    <n v="4693"/>
    <n v="4723"/>
    <n v="9416"/>
    <s v=""/>
    <n v="1"/>
    <n v="9416"/>
  </r>
  <r>
    <x v="48"/>
    <n v="7735"/>
    <n v="7768"/>
    <n v="15503"/>
    <s v=""/>
    <n v="0"/>
    <n v="0"/>
  </r>
  <r>
    <x v="49"/>
    <n v="719"/>
    <n v="738"/>
    <n v="1457"/>
    <s v=""/>
    <n v="0"/>
    <n v="0"/>
  </r>
  <r>
    <x v="50"/>
    <n v="598"/>
    <n v="564"/>
    <n v="1162"/>
    <s v="Kruk"/>
    <n v="0"/>
    <n v="0"/>
  </r>
  <r>
    <x v="51"/>
    <n v="2430"/>
    <n v="2444"/>
    <n v="4874"/>
    <s v=""/>
    <n v="0"/>
    <n v="0"/>
  </r>
  <r>
    <x v="52"/>
    <n v="7740"/>
    <n v="7808"/>
    <n v="15548"/>
    <s v=""/>
    <n v="0"/>
    <n v="0"/>
  </r>
  <r>
    <x v="53"/>
    <n v="6362"/>
    <n v="6450"/>
    <n v="12812"/>
    <s v=""/>
    <n v="1"/>
    <n v="12812"/>
  </r>
  <r>
    <x v="54"/>
    <n v="8920"/>
    <n v="9019"/>
    <n v="17939"/>
    <s v=""/>
    <n v="0"/>
    <n v="0"/>
  </r>
  <r>
    <x v="55"/>
    <n v="7659"/>
    <n v="7673"/>
    <n v="15332"/>
    <s v=""/>
    <n v="1"/>
    <n v="15332"/>
  </r>
  <r>
    <x v="56"/>
    <n v="614"/>
    <n v="659"/>
    <n v="1273"/>
    <s v=""/>
    <n v="1"/>
    <n v="1273"/>
  </r>
  <r>
    <x v="57"/>
    <n v="2566"/>
    <n v="2598"/>
    <n v="5164"/>
    <s v=""/>
    <n v="1"/>
    <n v="5164"/>
  </r>
  <r>
    <x v="58"/>
    <n v="5284"/>
    <n v="5318"/>
    <n v="10602"/>
    <s v=""/>
    <n v="1"/>
    <n v="10602"/>
  </r>
  <r>
    <x v="59"/>
    <n v="9265"/>
    <n v="9341"/>
    <n v="18606"/>
    <s v=""/>
    <n v="1"/>
    <n v="18606"/>
  </r>
  <r>
    <x v="60"/>
    <n v="9215"/>
    <n v="9301"/>
    <n v="18516"/>
    <s v=""/>
    <n v="0"/>
    <n v="0"/>
  </r>
  <r>
    <x v="61"/>
    <n v="5131"/>
    <n v="5210"/>
    <n v="10341"/>
    <s v=""/>
    <n v="0"/>
    <n v="0"/>
  </r>
  <r>
    <x v="62"/>
    <n v="6904"/>
    <n v="6934"/>
    <n v="13838"/>
    <s v=""/>
    <n v="1"/>
    <n v="13838"/>
  </r>
  <r>
    <x v="63"/>
    <n v="2370"/>
    <n v="2386"/>
    <n v="4756"/>
    <s v=""/>
    <n v="1"/>
    <n v="4756"/>
  </r>
  <r>
    <x v="64"/>
    <n v="8044"/>
    <n v="8083"/>
    <n v="16127"/>
    <s v=""/>
    <n v="1"/>
    <n v="16127"/>
  </r>
  <r>
    <x v="65"/>
    <n v="6428"/>
    <n v="6454"/>
    <n v="12882"/>
    <s v=""/>
    <n v="1"/>
    <n v="12882"/>
  </r>
  <r>
    <x v="66"/>
    <n v="6624"/>
    <n v="6677"/>
    <n v="13301"/>
    <s v=""/>
    <n v="0"/>
    <n v="0"/>
  </r>
  <r>
    <x v="67"/>
    <n v="3745"/>
    <n v="3649"/>
    <n v="7394"/>
    <s v="Markiewicz"/>
    <n v="0"/>
    <n v="0"/>
  </r>
  <r>
    <x v="68"/>
    <n v="5775"/>
    <n v="5829"/>
    <n v="11604"/>
    <s v=""/>
    <n v="1"/>
    <n v="11604"/>
  </r>
  <r>
    <x v="69"/>
    <n v="8070"/>
    <n v="8163"/>
    <n v="16233"/>
    <s v=""/>
    <n v="0"/>
    <n v="0"/>
  </r>
  <r>
    <x v="70"/>
    <n v="5680"/>
    <n v="5749"/>
    <n v="11429"/>
    <s v=""/>
    <n v="0"/>
    <n v="0"/>
  </r>
  <r>
    <x v="71"/>
    <n v="4810"/>
    <n v="4890"/>
    <n v="9700"/>
    <s v=""/>
    <n v="0"/>
    <n v="0"/>
  </r>
  <r>
    <x v="72"/>
    <n v="7523"/>
    <n v="7623"/>
    <n v="15146"/>
    <s v=""/>
    <n v="1"/>
    <n v="15146"/>
  </r>
  <r>
    <x v="73"/>
    <n v="7767"/>
    <n v="7824"/>
    <n v="15591"/>
    <s v=""/>
    <n v="0"/>
    <n v="0"/>
  </r>
  <r>
    <x v="74"/>
    <n v="7462"/>
    <n v="7549"/>
    <n v="15011"/>
    <s v=""/>
    <n v="0"/>
    <n v="0"/>
  </r>
  <r>
    <x v="75"/>
    <n v="9938"/>
    <n v="9991"/>
    <n v="19929"/>
    <s v=""/>
    <n v="0"/>
    <n v="0"/>
  </r>
  <r>
    <x v="76"/>
    <n v="3294"/>
    <n v="3348"/>
    <n v="6642"/>
    <s v=""/>
    <n v="0"/>
    <n v="0"/>
  </r>
  <r>
    <x v="77"/>
    <n v="5160"/>
    <n v="5194"/>
    <n v="10354"/>
    <s v=""/>
    <n v="0"/>
    <n v="0"/>
  </r>
  <r>
    <x v="78"/>
    <n v="2875"/>
    <n v="2957"/>
    <n v="5832"/>
    <s v=""/>
    <n v="0"/>
    <n v="0"/>
  </r>
  <r>
    <x v="79"/>
    <n v="8476"/>
    <n v="8574"/>
    <n v="17050"/>
    <s v=""/>
    <n v="0"/>
    <n v="0"/>
  </r>
  <r>
    <x v="80"/>
    <n v="5932"/>
    <n v="5945"/>
    <n v="11877"/>
    <s v=""/>
    <n v="1"/>
    <n v="11877"/>
  </r>
  <r>
    <x v="81"/>
    <n v="7947"/>
    <n v="8045"/>
    <n v="15992"/>
    <s v=""/>
    <n v="0"/>
    <n v="0"/>
  </r>
  <r>
    <x v="82"/>
    <n v="4598"/>
    <n v="4610"/>
    <n v="9208"/>
    <s v=""/>
    <n v="1"/>
    <n v="9208"/>
  </r>
  <r>
    <x v="83"/>
    <n v="6112"/>
    <n v="6127"/>
    <n v="12239"/>
    <s v=""/>
    <n v="1"/>
    <n v="12239"/>
  </r>
  <r>
    <x v="84"/>
    <n v="9902"/>
    <n v="9986"/>
    <n v="19888"/>
    <s v=""/>
    <n v="1"/>
    <n v="19888"/>
  </r>
  <r>
    <x v="85"/>
    <n v="7255"/>
    <n v="7289"/>
    <n v="14544"/>
    <s v=""/>
    <n v="0"/>
    <n v="0"/>
  </r>
  <r>
    <x v="86"/>
    <n v="1104"/>
    <n v="1160"/>
    <n v="2264"/>
    <s v=""/>
    <n v="0"/>
    <n v="0"/>
  </r>
  <r>
    <x v="87"/>
    <n v="7199"/>
    <n v="7256"/>
    <n v="14455"/>
    <s v=""/>
    <n v="1"/>
    <n v="14455"/>
  </r>
  <r>
    <x v="88"/>
    <n v="7931"/>
    <n v="7846"/>
    <n v="15777"/>
    <s v="Piasecki"/>
    <n v="0"/>
    <n v="0"/>
  </r>
  <r>
    <x v="89"/>
    <n v="3655"/>
    <n v="3668"/>
    <n v="7323"/>
    <s v=""/>
    <n v="0"/>
    <n v="0"/>
  </r>
  <r>
    <x v="90"/>
    <n v="488"/>
    <n v="500"/>
    <n v="988"/>
    <s v=""/>
    <n v="0"/>
    <n v="0"/>
  </r>
  <r>
    <x v="91"/>
    <n v="6854"/>
    <n v="6921"/>
    <n v="13775"/>
    <s v=""/>
    <n v="1"/>
    <n v="13775"/>
  </r>
  <r>
    <x v="92"/>
    <n v="278"/>
    <n v="303"/>
    <n v="581"/>
    <s v=""/>
    <n v="0"/>
    <n v="0"/>
  </r>
  <r>
    <x v="93"/>
    <n v="6869"/>
    <n v="6965"/>
    <n v="13834"/>
    <s v=""/>
    <n v="1"/>
    <n v="13834"/>
  </r>
  <r>
    <x v="94"/>
    <n v="1486"/>
    <n v="1547"/>
    <n v="3033"/>
    <s v=""/>
    <n v="1"/>
    <n v="3033"/>
  </r>
  <r>
    <x v="95"/>
    <n v="323"/>
    <n v="408"/>
    <n v="731"/>
    <s v=""/>
    <n v="1"/>
    <n v="731"/>
  </r>
  <r>
    <x v="96"/>
    <n v="6340"/>
    <n v="6358"/>
    <n v="12698"/>
    <s v=""/>
    <n v="0"/>
    <n v="0"/>
  </r>
  <r>
    <x v="97"/>
    <n v="1580"/>
    <n v="1602"/>
    <n v="3182"/>
    <s v=""/>
    <n v="1"/>
    <n v="3182"/>
  </r>
  <r>
    <x v="98"/>
    <n v="1206"/>
    <n v="1263"/>
    <n v="2469"/>
    <s v=""/>
    <n v="0"/>
    <n v="0"/>
  </r>
  <r>
    <x v="99"/>
    <n v="8326"/>
    <n v="8410"/>
    <n v="16736"/>
    <s v=""/>
    <n v="0"/>
    <n v="0"/>
  </r>
  <r>
    <x v="100"/>
    <n v="6690"/>
    <n v="6787"/>
    <n v="13477"/>
    <s v=""/>
    <n v="1"/>
    <n v="13477"/>
  </r>
  <r>
    <x v="101"/>
    <n v="2226"/>
    <n v="2253"/>
    <n v="4479"/>
    <s v=""/>
    <n v="0"/>
    <n v="0"/>
  </r>
  <r>
    <x v="102"/>
    <n v="4366"/>
    <n v="4340"/>
    <n v="8706"/>
    <s v="Stasiak"/>
    <n v="0"/>
    <n v="0"/>
  </r>
  <r>
    <x v="103"/>
    <n v="9951"/>
    <n v="10000"/>
    <n v="19951"/>
    <s v=""/>
    <n v="0"/>
    <n v="0"/>
  </r>
  <r>
    <x v="104"/>
    <n v="2898"/>
    <n v="2940"/>
    <n v="5838"/>
    <s v=""/>
    <n v="0"/>
    <n v="0"/>
  </r>
  <r>
    <x v="105"/>
    <n v="2637"/>
    <n v="2697"/>
    <n v="5334"/>
    <s v=""/>
    <n v="1"/>
    <n v="5334"/>
  </r>
  <r>
    <x v="106"/>
    <n v="6013"/>
    <n v="6093"/>
    <n v="12106"/>
    <s v=""/>
    <n v="0"/>
    <n v="0"/>
  </r>
  <r>
    <x v="107"/>
    <n v="4169"/>
    <n v="4228"/>
    <n v="8397"/>
    <s v=""/>
    <n v="0"/>
    <n v="0"/>
  </r>
  <r>
    <x v="108"/>
    <n v="3535"/>
    <n v="3600"/>
    <n v="7135"/>
    <s v=""/>
    <n v="1"/>
    <n v="7135"/>
  </r>
  <r>
    <x v="109"/>
    <n v="756"/>
    <n v="854"/>
    <n v="1610"/>
    <s v=""/>
    <n v="0"/>
    <n v="0"/>
  </r>
  <r>
    <x v="110"/>
    <n v="1020"/>
    <n v="1102"/>
    <n v="2122"/>
    <s v=""/>
    <n v="1"/>
    <n v="2122"/>
  </r>
  <r>
    <x v="111"/>
    <n v="8858"/>
    <n v="8952"/>
    <n v="17810"/>
    <s v=""/>
    <n v="0"/>
    <n v="0"/>
  </r>
  <r>
    <x v="112"/>
    <n v="9670"/>
    <n v="9682"/>
    <n v="19352"/>
    <s v=""/>
    <n v="0"/>
    <n v="0"/>
  </r>
  <r>
    <x v="113"/>
    <n v="3576"/>
    <n v="3666"/>
    <n v="7242"/>
    <s v=""/>
    <n v="0"/>
    <n v="0"/>
  </r>
  <r>
    <x v="114"/>
    <n v="7204"/>
    <n v="7227"/>
    <n v="14431"/>
    <s v=""/>
    <n v="0"/>
    <n v="0"/>
  </r>
  <r>
    <x v="115"/>
    <n v="9484"/>
    <n v="9542"/>
    <n v="19026"/>
    <s v=""/>
    <n v="1"/>
    <n v="19026"/>
  </r>
  <r>
    <x v="116"/>
    <n v="454"/>
    <n v="484"/>
    <n v="938"/>
    <s v=""/>
    <n v="0"/>
    <n v="0"/>
  </r>
  <r>
    <x v="117"/>
    <n v="9275"/>
    <n v="9286"/>
    <n v="18561"/>
    <s v=""/>
    <n v="1"/>
    <n v="18561"/>
  </r>
  <r>
    <x v="118"/>
    <n v="461"/>
    <n v="497"/>
    <n v="958"/>
    <s v=""/>
    <n v="0"/>
    <n v="0"/>
  </r>
  <r>
    <x v="119"/>
    <n v="3639"/>
    <n v="3734"/>
    <n v="7373"/>
    <s v=""/>
    <n v="1"/>
    <n v="7373"/>
  </r>
  <r>
    <x v="120"/>
    <n v="9575"/>
    <n v="9627"/>
    <n v="19202"/>
    <s v=""/>
    <n v="0"/>
    <n v="0"/>
  </r>
  <r>
    <x v="121"/>
    <n v="6079"/>
    <n v="6134"/>
    <n v="12213"/>
    <s v=""/>
    <n v="0"/>
    <n v="0"/>
  </r>
  <r>
    <x v="122"/>
    <n v="2062"/>
    <n v="2143"/>
    <n v="4205"/>
    <s v=""/>
    <n v="0"/>
    <n v="0"/>
  </r>
  <r>
    <x v="123"/>
    <n v="3326"/>
    <n v="3397"/>
    <n v="6723"/>
    <s v=""/>
    <n v="1"/>
    <n v="6723"/>
  </r>
  <r>
    <x v="124"/>
    <n v="6401"/>
    <n v="6425"/>
    <n v="12826"/>
    <s v=""/>
    <n v="1"/>
    <n v="12826"/>
  </r>
  <r>
    <x v="125"/>
    <n v="268"/>
    <n v="360"/>
    <n v="628"/>
    <s v=""/>
    <n v="0"/>
    <n v="0"/>
  </r>
  <r>
    <x v="126"/>
    <n v="7574"/>
    <n v="7656"/>
    <n v="15230"/>
    <s v=""/>
    <n v="1"/>
    <n v="15230"/>
  </r>
  <r>
    <x v="127"/>
    <n v="492"/>
    <n v="546"/>
    <n v="1038"/>
    <s v=""/>
    <n v="0"/>
    <n v="0"/>
  </r>
  <r>
    <x v="128"/>
    <n v="4483"/>
    <n v="4525"/>
    <n v="9008"/>
    <s v=""/>
    <n v="1"/>
    <n v="9008"/>
  </r>
  <r>
    <x v="129"/>
    <n v="6058"/>
    <n v="6107"/>
    <n v="12165"/>
    <s v=""/>
    <n v="0"/>
    <n v="0"/>
  </r>
  <r>
    <x v="130"/>
    <n v="1377"/>
    <n v="1390"/>
    <n v="2767"/>
    <s v=""/>
    <n v="0"/>
    <n v="0"/>
  </r>
  <r>
    <x v="131"/>
    <n v="4620"/>
    <n v="4711"/>
    <n v="9331"/>
    <s v=""/>
    <n v="1"/>
    <n v="9331"/>
  </r>
  <r>
    <x v="132"/>
    <n v="1754"/>
    <n v="1827"/>
    <n v="3581"/>
    <s v=""/>
    <n v="0"/>
    <n v="0"/>
  </r>
  <r>
    <x v="133"/>
    <n v="1985"/>
    <n v="2070"/>
    <n v="4055"/>
    <s v=""/>
    <n v="0"/>
    <n v="0"/>
  </r>
  <r>
    <x v="134"/>
    <n v="1037"/>
    <n v="1125"/>
    <n v="2162"/>
    <s v=""/>
    <n v="0"/>
    <n v="0"/>
  </r>
  <r>
    <x v="135"/>
    <n v="3921"/>
    <n v="3985"/>
    <n v="7906"/>
    <s v=""/>
    <n v="1"/>
    <n v="7906"/>
  </r>
  <r>
    <x v="136"/>
    <n v="2497"/>
    <n v="2554"/>
    <n v="5051"/>
    <s v=""/>
    <n v="1"/>
    <n v="5051"/>
  </r>
  <r>
    <x v="137"/>
    <n v="638"/>
    <n v="674"/>
    <n v="1312"/>
    <s v=""/>
    <n v="0"/>
    <n v="0"/>
  </r>
  <r>
    <x v="138"/>
    <n v="3731"/>
    <n v="3799"/>
    <n v="7530"/>
    <s v=""/>
    <n v="1"/>
    <n v="7530"/>
  </r>
  <r>
    <x v="139"/>
    <n v="9308"/>
    <n v="9363"/>
    <n v="18671"/>
    <s v=""/>
    <n v="1"/>
    <n v="1867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przestawna1" cacheId="0" applyNumberFormats="0" applyBorderFormats="0" applyFontFormats="0" applyPatternFormats="0" applyAlignmentFormats="0" applyWidthHeightFormats="1" dataCaption="Wartości" updatedVersion="3" minRefreshableVersion="3" showCalcMbrs="0" useAutoFormatting="1" itemPrintTitles="1" createdVersion="3" indent="0" outline="1" outlineData="1" multipleFieldFilters="0">
  <location ref="A3:B144" firstHeaderRow="1" firstDataRow="1" firstDataCol="1"/>
  <pivotFields count="7">
    <pivotField axis="axisRow" showAll="0" sortType="descending">
      <items count="141">
        <item x="6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dataField="1" showAll="0"/>
    <pivotField showAll="0"/>
    <pivotField showAll="0"/>
    <pivotField showAll="0"/>
  </pivotFields>
  <rowFields count="1">
    <field x="0"/>
  </rowFields>
  <rowItems count="141">
    <i>
      <x v="103"/>
    </i>
    <i>
      <x v="75"/>
    </i>
    <i>
      <x v="84"/>
    </i>
    <i>
      <x v="28"/>
    </i>
    <i>
      <x v="18"/>
    </i>
    <i>
      <x v="3"/>
    </i>
    <i>
      <x v="112"/>
    </i>
    <i>
      <x v="120"/>
    </i>
    <i>
      <x v="115"/>
    </i>
    <i>
      <x v="38"/>
    </i>
    <i>
      <x v="139"/>
    </i>
    <i>
      <x v="60"/>
    </i>
    <i>
      <x v="117"/>
    </i>
    <i>
      <x v="13"/>
    </i>
    <i>
      <x/>
    </i>
    <i>
      <x v="15"/>
    </i>
    <i>
      <x v="55"/>
    </i>
    <i>
      <x v="16"/>
    </i>
    <i>
      <x v="111"/>
    </i>
    <i>
      <x v="20"/>
    </i>
    <i>
      <x v="79"/>
    </i>
    <i>
      <x v="99"/>
    </i>
    <i>
      <x v="21"/>
    </i>
    <i>
      <x v="14"/>
    </i>
    <i>
      <x v="69"/>
    </i>
    <i>
      <x v="45"/>
    </i>
    <i>
      <x v="64"/>
    </i>
    <i>
      <x v="37"/>
    </i>
    <i>
      <x v="81"/>
    </i>
    <i>
      <x v="88"/>
    </i>
    <i>
      <x v="73"/>
    </i>
    <i>
      <x v="53"/>
    </i>
    <i>
      <x v="49"/>
    </i>
    <i>
      <x v="56"/>
    </i>
    <i>
      <x v="126"/>
    </i>
    <i>
      <x v="72"/>
    </i>
    <i>
      <x v="74"/>
    </i>
    <i>
      <x v="85"/>
    </i>
    <i>
      <x v="87"/>
    </i>
    <i>
      <x v="114"/>
    </i>
    <i>
      <x v="62"/>
    </i>
    <i>
      <x v="93"/>
    </i>
    <i>
      <x v="91"/>
    </i>
    <i>
      <x v="100"/>
    </i>
    <i>
      <x v="23"/>
    </i>
    <i>
      <x v="66"/>
    </i>
    <i>
      <x v="65"/>
    </i>
    <i>
      <x v="124"/>
    </i>
    <i>
      <x v="54"/>
    </i>
    <i>
      <x v="96"/>
    </i>
    <i>
      <x v="42"/>
    </i>
    <i>
      <x v="41"/>
    </i>
    <i>
      <x v="83"/>
    </i>
    <i>
      <x v="121"/>
    </i>
    <i>
      <x v="1"/>
    </i>
    <i>
      <x v="129"/>
    </i>
    <i>
      <x v="106"/>
    </i>
    <i>
      <x v="47"/>
    </i>
    <i>
      <x v="34"/>
    </i>
    <i>
      <x v="80"/>
    </i>
    <i>
      <x v="68"/>
    </i>
    <i>
      <x v="24"/>
    </i>
    <i>
      <x v="43"/>
    </i>
    <i>
      <x v="70"/>
    </i>
    <i>
      <x v="59"/>
    </i>
    <i>
      <x v="26"/>
    </i>
    <i>
      <x v="12"/>
    </i>
    <i>
      <x v="77"/>
    </i>
    <i>
      <x v="61"/>
    </i>
    <i>
      <x v="7"/>
    </i>
    <i>
      <x v="71"/>
    </i>
    <i>
      <x v="36"/>
    </i>
    <i>
      <x v="48"/>
    </i>
    <i>
      <x v="22"/>
    </i>
    <i>
      <x v="131"/>
    </i>
    <i>
      <x v="82"/>
    </i>
    <i>
      <x v="4"/>
    </i>
    <i>
      <x v="128"/>
    </i>
    <i>
      <x v="102"/>
    </i>
    <i>
      <x v="30"/>
    </i>
    <i>
      <x v="6"/>
    </i>
    <i>
      <x v="107"/>
    </i>
    <i>
      <x v="11"/>
    </i>
    <i>
      <x v="31"/>
    </i>
    <i>
      <x v="135"/>
    </i>
    <i>
      <x v="138"/>
    </i>
    <i>
      <x v="25"/>
    </i>
    <i>
      <x v="67"/>
    </i>
    <i>
      <x v="119"/>
    </i>
    <i>
      <x v="89"/>
    </i>
    <i>
      <x v="113"/>
    </i>
    <i>
      <x v="9"/>
    </i>
    <i>
      <x v="108"/>
    </i>
    <i>
      <x v="123"/>
    </i>
    <i>
      <x v="76"/>
    </i>
    <i>
      <x v="17"/>
    </i>
    <i>
      <x v="104"/>
    </i>
    <i>
      <x v="78"/>
    </i>
    <i>
      <x v="2"/>
    </i>
    <i>
      <x v="105"/>
    </i>
    <i>
      <x v="58"/>
    </i>
    <i>
      <x v="136"/>
    </i>
    <i>
      <x v="52"/>
    </i>
    <i>
      <x v="63"/>
    </i>
    <i>
      <x v="32"/>
    </i>
    <i>
      <x v="10"/>
    </i>
    <i>
      <x v="101"/>
    </i>
    <i>
      <x v="19"/>
    </i>
    <i>
      <x v="122"/>
    </i>
    <i>
      <x v="40"/>
    </i>
    <i>
      <x v="133"/>
    </i>
    <i>
      <x v="46"/>
    </i>
    <i>
      <x v="39"/>
    </i>
    <i>
      <x v="132"/>
    </i>
    <i>
      <x v="97"/>
    </i>
    <i>
      <x v="94"/>
    </i>
    <i>
      <x v="35"/>
    </i>
    <i>
      <x v="130"/>
    </i>
    <i>
      <x v="33"/>
    </i>
    <i>
      <x v="98"/>
    </i>
    <i>
      <x v="8"/>
    </i>
    <i>
      <x v="86"/>
    </i>
    <i>
      <x v="134"/>
    </i>
    <i>
      <x v="110"/>
    </i>
    <i>
      <x v="44"/>
    </i>
    <i>
      <x v="109"/>
    </i>
    <i>
      <x v="50"/>
    </i>
    <i>
      <x v="5"/>
    </i>
    <i>
      <x v="137"/>
    </i>
    <i>
      <x v="57"/>
    </i>
    <i>
      <x v="51"/>
    </i>
    <i>
      <x v="29"/>
    </i>
    <i>
      <x v="127"/>
    </i>
    <i>
      <x v="90"/>
    </i>
    <i>
      <x v="118"/>
    </i>
    <i>
      <x v="116"/>
    </i>
    <i>
      <x v="95"/>
    </i>
    <i>
      <x v="27"/>
    </i>
    <i>
      <x v="125"/>
    </i>
    <i>
      <x v="92"/>
    </i>
    <i t="grand">
      <x/>
    </i>
  </rowItems>
  <colItems count="1">
    <i/>
  </colItems>
  <dataFields count="1">
    <dataField name="Suma z łącznie men i wom" fld="3" baseField="0" baseItem="0"/>
  </dataFields>
  <pivotTableStyleInfo name="PivotStyleLight16" showRowHeaders="1" showColHeaders="1" showRowStripes="0" showColStripes="0" showLastColumn="1"/>
</pivotTableDefinition>
</file>

<file path=xl/queryTables/queryTable1.xml><?xml version="1.0" encoding="utf-8"?>
<queryTable xmlns="http://schemas.openxmlformats.org/spreadsheetml/2006/main" name="imiennicy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B144"/>
  <sheetViews>
    <sheetView workbookViewId="0">
      <selection activeCell="A4" sqref="A4:A15"/>
    </sheetView>
  </sheetViews>
  <sheetFormatPr defaultRowHeight="15"/>
  <cols>
    <col min="1" max="1" width="17.7109375" bestFit="1" customWidth="1"/>
    <col min="2" max="2" width="24.42578125" bestFit="1" customWidth="1"/>
  </cols>
  <sheetData>
    <row r="3" spans="1:2">
      <c r="A3" s="3" t="s">
        <v>149</v>
      </c>
      <c r="B3" t="s">
        <v>151</v>
      </c>
    </row>
    <row r="4" spans="1:2">
      <c r="A4" s="4" t="s">
        <v>106</v>
      </c>
      <c r="B4" s="2">
        <v>19951</v>
      </c>
    </row>
    <row r="5" spans="1:2">
      <c r="A5" s="4" t="s">
        <v>78</v>
      </c>
      <c r="B5" s="2">
        <v>19929</v>
      </c>
    </row>
    <row r="6" spans="1:2">
      <c r="A6" s="4" t="s">
        <v>87</v>
      </c>
      <c r="B6" s="2">
        <v>19888</v>
      </c>
    </row>
    <row r="7" spans="1:2">
      <c r="A7" s="4" t="s">
        <v>30</v>
      </c>
      <c r="B7" s="2">
        <v>19877</v>
      </c>
    </row>
    <row r="8" spans="1:2">
      <c r="A8" s="4" t="s">
        <v>20</v>
      </c>
      <c r="B8" s="2">
        <v>19766</v>
      </c>
    </row>
    <row r="9" spans="1:2">
      <c r="A9" s="4" t="s">
        <v>5</v>
      </c>
      <c r="B9" s="2">
        <v>19527</v>
      </c>
    </row>
    <row r="10" spans="1:2">
      <c r="A10" s="4" t="s">
        <v>115</v>
      </c>
      <c r="B10" s="2">
        <v>19352</v>
      </c>
    </row>
    <row r="11" spans="1:2">
      <c r="A11" s="4" t="s">
        <v>123</v>
      </c>
      <c r="B11" s="2">
        <v>19202</v>
      </c>
    </row>
    <row r="12" spans="1:2">
      <c r="A12" s="4" t="s">
        <v>118</v>
      </c>
      <c r="B12" s="2">
        <v>19026</v>
      </c>
    </row>
    <row r="13" spans="1:2">
      <c r="A13" s="4" t="s">
        <v>40</v>
      </c>
      <c r="B13" s="2">
        <v>18933</v>
      </c>
    </row>
    <row r="14" spans="1:2">
      <c r="A14" s="4" t="s">
        <v>142</v>
      </c>
      <c r="B14" s="2">
        <v>18671</v>
      </c>
    </row>
    <row r="15" spans="1:2">
      <c r="A15" s="4" t="s">
        <v>62</v>
      </c>
      <c r="B15" s="2">
        <v>18606</v>
      </c>
    </row>
    <row r="16" spans="1:2">
      <c r="A16" s="4" t="s">
        <v>120</v>
      </c>
      <c r="B16" s="2">
        <v>18561</v>
      </c>
    </row>
    <row r="17" spans="1:2">
      <c r="A17" s="4" t="s">
        <v>15</v>
      </c>
      <c r="B17" s="2">
        <v>18553</v>
      </c>
    </row>
    <row r="18" spans="1:2">
      <c r="A18" s="4" t="s">
        <v>63</v>
      </c>
      <c r="B18" s="2">
        <v>18516</v>
      </c>
    </row>
    <row r="19" spans="1:2">
      <c r="A19" s="4" t="s">
        <v>17</v>
      </c>
      <c r="B19" s="2">
        <v>18163</v>
      </c>
    </row>
    <row r="20" spans="1:2">
      <c r="A20" s="4" t="s">
        <v>57</v>
      </c>
      <c r="B20" s="2">
        <v>17939</v>
      </c>
    </row>
    <row r="21" spans="1:2">
      <c r="A21" s="4" t="s">
        <v>18</v>
      </c>
      <c r="B21" s="2">
        <v>17814</v>
      </c>
    </row>
    <row r="22" spans="1:2">
      <c r="A22" s="4" t="s">
        <v>114</v>
      </c>
      <c r="B22" s="2">
        <v>17810</v>
      </c>
    </row>
    <row r="23" spans="1:2">
      <c r="A23" s="4" t="s">
        <v>22</v>
      </c>
      <c r="B23" s="2">
        <v>17725</v>
      </c>
    </row>
    <row r="24" spans="1:2">
      <c r="A24" s="4" t="s">
        <v>82</v>
      </c>
      <c r="B24" s="2">
        <v>17050</v>
      </c>
    </row>
    <row r="25" spans="1:2">
      <c r="A25" s="4" t="s">
        <v>102</v>
      </c>
      <c r="B25" s="2">
        <v>16736</v>
      </c>
    </row>
    <row r="26" spans="1:2">
      <c r="A26" s="4" t="s">
        <v>23</v>
      </c>
      <c r="B26" s="2">
        <v>16616</v>
      </c>
    </row>
    <row r="27" spans="1:2">
      <c r="A27" s="4" t="s">
        <v>16</v>
      </c>
      <c r="B27" s="2">
        <v>16479</v>
      </c>
    </row>
    <row r="28" spans="1:2">
      <c r="A28" s="4" t="s">
        <v>72</v>
      </c>
      <c r="B28" s="2">
        <v>16233</v>
      </c>
    </row>
    <row r="29" spans="1:2">
      <c r="A29" s="4" t="s">
        <v>47</v>
      </c>
      <c r="B29" s="2">
        <v>16228</v>
      </c>
    </row>
    <row r="30" spans="1:2">
      <c r="A30" s="4" t="s">
        <v>67</v>
      </c>
      <c r="B30" s="2">
        <v>16127</v>
      </c>
    </row>
    <row r="31" spans="1:2">
      <c r="A31" s="4" t="s">
        <v>39</v>
      </c>
      <c r="B31" s="2">
        <v>16075</v>
      </c>
    </row>
    <row r="32" spans="1:2">
      <c r="A32" s="4" t="s">
        <v>84</v>
      </c>
      <c r="B32" s="2">
        <v>15992</v>
      </c>
    </row>
    <row r="33" spans="1:2">
      <c r="A33" s="4" t="s">
        <v>91</v>
      </c>
      <c r="B33" s="2">
        <v>15777</v>
      </c>
    </row>
    <row r="34" spans="1:2">
      <c r="A34" s="4" t="s">
        <v>76</v>
      </c>
      <c r="B34" s="2">
        <v>15591</v>
      </c>
    </row>
    <row r="35" spans="1:2">
      <c r="A35" s="4" t="s">
        <v>55</v>
      </c>
      <c r="B35" s="2">
        <v>15548</v>
      </c>
    </row>
    <row r="36" spans="1:2">
      <c r="A36" s="4" t="s">
        <v>51</v>
      </c>
      <c r="B36" s="2">
        <v>15503</v>
      </c>
    </row>
    <row r="37" spans="1:2">
      <c r="A37" s="4" t="s">
        <v>58</v>
      </c>
      <c r="B37" s="2">
        <v>15332</v>
      </c>
    </row>
    <row r="38" spans="1:2">
      <c r="A38" s="4" t="s">
        <v>129</v>
      </c>
      <c r="B38" s="2">
        <v>15230</v>
      </c>
    </row>
    <row r="39" spans="1:2">
      <c r="A39" s="4" t="s">
        <v>75</v>
      </c>
      <c r="B39" s="2">
        <v>15146</v>
      </c>
    </row>
    <row r="40" spans="1:2">
      <c r="A40" s="4" t="s">
        <v>77</v>
      </c>
      <c r="B40" s="2">
        <v>15011</v>
      </c>
    </row>
    <row r="41" spans="1:2">
      <c r="A41" s="4" t="s">
        <v>88</v>
      </c>
      <c r="B41" s="2">
        <v>14544</v>
      </c>
    </row>
    <row r="42" spans="1:2">
      <c r="A42" s="4" t="s">
        <v>90</v>
      </c>
      <c r="B42" s="2">
        <v>14455</v>
      </c>
    </row>
    <row r="43" spans="1:2">
      <c r="A43" s="4" t="s">
        <v>117</v>
      </c>
      <c r="B43" s="2">
        <v>14431</v>
      </c>
    </row>
    <row r="44" spans="1:2">
      <c r="A44" s="4" t="s">
        <v>65</v>
      </c>
      <c r="B44" s="2">
        <v>13838</v>
      </c>
    </row>
    <row r="45" spans="1:2">
      <c r="A45" s="4" t="s">
        <v>96</v>
      </c>
      <c r="B45" s="2">
        <v>13834</v>
      </c>
    </row>
    <row r="46" spans="1:2">
      <c r="A46" s="4" t="s">
        <v>94</v>
      </c>
      <c r="B46" s="2">
        <v>13775</v>
      </c>
    </row>
    <row r="47" spans="1:2">
      <c r="A47" s="4" t="s">
        <v>103</v>
      </c>
      <c r="B47" s="2">
        <v>13477</v>
      </c>
    </row>
    <row r="48" spans="1:2">
      <c r="A48" s="4" t="s">
        <v>25</v>
      </c>
      <c r="B48" s="2">
        <v>13412</v>
      </c>
    </row>
    <row r="49" spans="1:2">
      <c r="A49" s="4" t="s">
        <v>69</v>
      </c>
      <c r="B49" s="2">
        <v>13301</v>
      </c>
    </row>
    <row r="50" spans="1:2">
      <c r="A50" s="4" t="s">
        <v>68</v>
      </c>
      <c r="B50" s="2">
        <v>12882</v>
      </c>
    </row>
    <row r="51" spans="1:2">
      <c r="A51" s="4" t="s">
        <v>127</v>
      </c>
      <c r="B51" s="2">
        <v>12826</v>
      </c>
    </row>
    <row r="52" spans="1:2">
      <c r="A52" s="4" t="s">
        <v>56</v>
      </c>
      <c r="B52" s="2">
        <v>12812</v>
      </c>
    </row>
    <row r="53" spans="1:2">
      <c r="A53" s="4" t="s">
        <v>99</v>
      </c>
      <c r="B53" s="2">
        <v>12698</v>
      </c>
    </row>
    <row r="54" spans="1:2">
      <c r="A54" s="4" t="s">
        <v>44</v>
      </c>
      <c r="B54" s="2">
        <v>12657</v>
      </c>
    </row>
    <row r="55" spans="1:2">
      <c r="A55" s="4" t="s">
        <v>43</v>
      </c>
      <c r="B55" s="2">
        <v>12486</v>
      </c>
    </row>
    <row r="56" spans="1:2">
      <c r="A56" s="4" t="s">
        <v>86</v>
      </c>
      <c r="B56" s="2">
        <v>12239</v>
      </c>
    </row>
    <row r="57" spans="1:2">
      <c r="A57" s="4" t="s">
        <v>124</v>
      </c>
      <c r="B57" s="2">
        <v>12213</v>
      </c>
    </row>
    <row r="58" spans="1:2">
      <c r="A58" s="4" t="s">
        <v>3</v>
      </c>
      <c r="B58" s="2">
        <v>12199</v>
      </c>
    </row>
    <row r="59" spans="1:2">
      <c r="A59" s="4" t="s">
        <v>132</v>
      </c>
      <c r="B59" s="2">
        <v>12165</v>
      </c>
    </row>
    <row r="60" spans="1:2">
      <c r="A60" s="4" t="s">
        <v>109</v>
      </c>
      <c r="B60" s="2">
        <v>12106</v>
      </c>
    </row>
    <row r="61" spans="1:2">
      <c r="A61" s="4" t="s">
        <v>49</v>
      </c>
      <c r="B61" s="2">
        <v>12000</v>
      </c>
    </row>
    <row r="62" spans="1:2">
      <c r="A62" s="4" t="s">
        <v>36</v>
      </c>
      <c r="B62" s="2">
        <v>11897</v>
      </c>
    </row>
    <row r="63" spans="1:2">
      <c r="A63" s="4" t="s">
        <v>83</v>
      </c>
      <c r="B63" s="2">
        <v>11877</v>
      </c>
    </row>
    <row r="64" spans="1:2">
      <c r="A64" s="4" t="s">
        <v>71</v>
      </c>
      <c r="B64" s="2">
        <v>11604</v>
      </c>
    </row>
    <row r="65" spans="1:2">
      <c r="A65" s="4" t="s">
        <v>26</v>
      </c>
      <c r="B65" s="2">
        <v>11432</v>
      </c>
    </row>
    <row r="66" spans="1:2">
      <c r="A66" s="4" t="s">
        <v>45</v>
      </c>
      <c r="B66" s="2">
        <v>11429</v>
      </c>
    </row>
    <row r="67" spans="1:2">
      <c r="A67" s="4" t="s">
        <v>73</v>
      </c>
      <c r="B67" s="2">
        <v>11429</v>
      </c>
    </row>
    <row r="68" spans="1:2">
      <c r="A68" s="4" t="s">
        <v>61</v>
      </c>
      <c r="B68" s="2">
        <v>10602</v>
      </c>
    </row>
    <row r="69" spans="1:2">
      <c r="A69" s="4" t="s">
        <v>28</v>
      </c>
      <c r="B69" s="2">
        <v>10525</v>
      </c>
    </row>
    <row r="70" spans="1:2">
      <c r="A70" s="4" t="s">
        <v>14</v>
      </c>
      <c r="B70" s="2">
        <v>10377</v>
      </c>
    </row>
    <row r="71" spans="1:2">
      <c r="A71" s="4" t="s">
        <v>80</v>
      </c>
      <c r="B71" s="2">
        <v>10354</v>
      </c>
    </row>
    <row r="72" spans="1:2">
      <c r="A72" s="4" t="s">
        <v>64</v>
      </c>
      <c r="B72" s="2">
        <v>10341</v>
      </c>
    </row>
    <row r="73" spans="1:2">
      <c r="A73" s="4" t="s">
        <v>9</v>
      </c>
      <c r="B73" s="2">
        <v>9853</v>
      </c>
    </row>
    <row r="74" spans="1:2">
      <c r="A74" s="4" t="s">
        <v>74</v>
      </c>
      <c r="B74" s="2">
        <v>9700</v>
      </c>
    </row>
    <row r="75" spans="1:2">
      <c r="A75" s="4" t="s">
        <v>38</v>
      </c>
      <c r="B75" s="2">
        <v>9488</v>
      </c>
    </row>
    <row r="76" spans="1:2">
      <c r="A76" s="4" t="s">
        <v>50</v>
      </c>
      <c r="B76" s="2">
        <v>9416</v>
      </c>
    </row>
    <row r="77" spans="1:2">
      <c r="A77" s="4" t="s">
        <v>24</v>
      </c>
      <c r="B77" s="2">
        <v>9404</v>
      </c>
    </row>
    <row r="78" spans="1:2">
      <c r="A78" s="4" t="s">
        <v>134</v>
      </c>
      <c r="B78" s="2">
        <v>9331</v>
      </c>
    </row>
    <row r="79" spans="1:2">
      <c r="A79" s="4" t="s">
        <v>85</v>
      </c>
      <c r="B79" s="2">
        <v>9208</v>
      </c>
    </row>
    <row r="80" spans="1:2">
      <c r="A80" s="4" t="s">
        <v>6</v>
      </c>
      <c r="B80" s="2">
        <v>9029</v>
      </c>
    </row>
    <row r="81" spans="1:2">
      <c r="A81" s="4" t="s">
        <v>131</v>
      </c>
      <c r="B81" s="2">
        <v>9008</v>
      </c>
    </row>
    <row r="82" spans="1:2">
      <c r="A82" s="4" t="s">
        <v>105</v>
      </c>
      <c r="B82" s="2">
        <v>8706</v>
      </c>
    </row>
    <row r="83" spans="1:2">
      <c r="A83" s="4" t="s">
        <v>32</v>
      </c>
      <c r="B83" s="2">
        <v>8487</v>
      </c>
    </row>
    <row r="84" spans="1:2">
      <c r="A84" s="4" t="s">
        <v>8</v>
      </c>
      <c r="B84" s="2">
        <v>8476</v>
      </c>
    </row>
    <row r="85" spans="1:2">
      <c r="A85" s="4" t="s">
        <v>110</v>
      </c>
      <c r="B85" s="2">
        <v>8397</v>
      </c>
    </row>
    <row r="86" spans="1:2">
      <c r="A86" s="4" t="s">
        <v>13</v>
      </c>
      <c r="B86" s="2">
        <v>8308</v>
      </c>
    </row>
    <row r="87" spans="1:2">
      <c r="A87" s="4" t="s">
        <v>33</v>
      </c>
      <c r="B87" s="2">
        <v>8271</v>
      </c>
    </row>
    <row r="88" spans="1:2">
      <c r="A88" s="4" t="s">
        <v>138</v>
      </c>
      <c r="B88" s="2">
        <v>7906</v>
      </c>
    </row>
    <row r="89" spans="1:2">
      <c r="A89" s="4" t="s">
        <v>141</v>
      </c>
      <c r="B89" s="2">
        <v>7530</v>
      </c>
    </row>
    <row r="90" spans="1:2">
      <c r="A90" s="4" t="s">
        <v>27</v>
      </c>
      <c r="B90" s="2">
        <v>7508</v>
      </c>
    </row>
    <row r="91" spans="1:2">
      <c r="A91" s="4" t="s">
        <v>70</v>
      </c>
      <c r="B91" s="2">
        <v>7394</v>
      </c>
    </row>
    <row r="92" spans="1:2">
      <c r="A92" s="4" t="s">
        <v>122</v>
      </c>
      <c r="B92" s="2">
        <v>7373</v>
      </c>
    </row>
    <row r="93" spans="1:2">
      <c r="A93" s="4" t="s">
        <v>92</v>
      </c>
      <c r="B93" s="2">
        <v>7323</v>
      </c>
    </row>
    <row r="94" spans="1:2">
      <c r="A94" s="4" t="s">
        <v>116</v>
      </c>
      <c r="B94" s="2">
        <v>7242</v>
      </c>
    </row>
    <row r="95" spans="1:2">
      <c r="A95" s="4" t="s">
        <v>11</v>
      </c>
      <c r="B95" s="2">
        <v>7170</v>
      </c>
    </row>
    <row r="96" spans="1:2">
      <c r="A96" s="4" t="s">
        <v>111</v>
      </c>
      <c r="B96" s="2">
        <v>7135</v>
      </c>
    </row>
    <row r="97" spans="1:2">
      <c r="A97" s="4" t="s">
        <v>126</v>
      </c>
      <c r="B97" s="2">
        <v>6723</v>
      </c>
    </row>
    <row r="98" spans="1:2">
      <c r="A98" s="4" t="s">
        <v>79</v>
      </c>
      <c r="B98" s="2">
        <v>6642</v>
      </c>
    </row>
    <row r="99" spans="1:2">
      <c r="A99" s="4" t="s">
        <v>19</v>
      </c>
      <c r="B99" s="2">
        <v>6347</v>
      </c>
    </row>
    <row r="100" spans="1:2">
      <c r="A100" s="4" t="s">
        <v>107</v>
      </c>
      <c r="B100" s="2">
        <v>5838</v>
      </c>
    </row>
    <row r="101" spans="1:2">
      <c r="A101" s="4" t="s">
        <v>81</v>
      </c>
      <c r="B101" s="2">
        <v>5832</v>
      </c>
    </row>
    <row r="102" spans="1:2">
      <c r="A102" s="4" t="s">
        <v>4</v>
      </c>
      <c r="B102" s="2">
        <v>5420</v>
      </c>
    </row>
    <row r="103" spans="1:2">
      <c r="A103" s="4" t="s">
        <v>108</v>
      </c>
      <c r="B103" s="2">
        <v>5334</v>
      </c>
    </row>
    <row r="104" spans="1:2">
      <c r="A104" s="4" t="s">
        <v>60</v>
      </c>
      <c r="B104" s="2">
        <v>5164</v>
      </c>
    </row>
    <row r="105" spans="1:2">
      <c r="A105" s="4" t="s">
        <v>139</v>
      </c>
      <c r="B105" s="2">
        <v>5051</v>
      </c>
    </row>
    <row r="106" spans="1:2">
      <c r="A106" s="4" t="s">
        <v>54</v>
      </c>
      <c r="B106" s="2">
        <v>4874</v>
      </c>
    </row>
    <row r="107" spans="1:2">
      <c r="A107" s="4" t="s">
        <v>66</v>
      </c>
      <c r="B107" s="2">
        <v>4756</v>
      </c>
    </row>
    <row r="108" spans="1:2">
      <c r="A108" s="4" t="s">
        <v>34</v>
      </c>
      <c r="B108" s="2">
        <v>4719</v>
      </c>
    </row>
    <row r="109" spans="1:2">
      <c r="A109" s="4" t="s">
        <v>12</v>
      </c>
      <c r="B109" s="2">
        <v>4663</v>
      </c>
    </row>
    <row r="110" spans="1:2">
      <c r="A110" s="4" t="s">
        <v>104</v>
      </c>
      <c r="B110" s="2">
        <v>4479</v>
      </c>
    </row>
    <row r="111" spans="1:2">
      <c r="A111" s="4" t="s">
        <v>21</v>
      </c>
      <c r="B111" s="2">
        <v>4451</v>
      </c>
    </row>
    <row r="112" spans="1:2">
      <c r="A112" s="4" t="s">
        <v>125</v>
      </c>
      <c r="B112" s="2">
        <v>4205</v>
      </c>
    </row>
    <row r="113" spans="1:2">
      <c r="A113" s="4" t="s">
        <v>42</v>
      </c>
      <c r="B113" s="2">
        <v>4200</v>
      </c>
    </row>
    <row r="114" spans="1:2">
      <c r="A114" s="4" t="s">
        <v>136</v>
      </c>
      <c r="B114" s="2">
        <v>4055</v>
      </c>
    </row>
    <row r="115" spans="1:2">
      <c r="A115" s="4" t="s">
        <v>48</v>
      </c>
      <c r="B115" s="2">
        <v>4009</v>
      </c>
    </row>
    <row r="116" spans="1:2">
      <c r="A116" s="4" t="s">
        <v>41</v>
      </c>
      <c r="B116" s="2">
        <v>3661</v>
      </c>
    </row>
    <row r="117" spans="1:2">
      <c r="A117" s="4" t="s">
        <v>135</v>
      </c>
      <c r="B117" s="2">
        <v>3581</v>
      </c>
    </row>
    <row r="118" spans="1:2">
      <c r="A118" s="4" t="s">
        <v>100</v>
      </c>
      <c r="B118" s="2">
        <v>3182</v>
      </c>
    </row>
    <row r="119" spans="1:2">
      <c r="A119" s="4" t="s">
        <v>97</v>
      </c>
      <c r="B119" s="2">
        <v>3033</v>
      </c>
    </row>
    <row r="120" spans="1:2">
      <c r="A120" s="4" t="s">
        <v>37</v>
      </c>
      <c r="B120" s="2">
        <v>2930</v>
      </c>
    </row>
    <row r="121" spans="1:2">
      <c r="A121" s="4" t="s">
        <v>133</v>
      </c>
      <c r="B121" s="2">
        <v>2767</v>
      </c>
    </row>
    <row r="122" spans="1:2">
      <c r="A122" s="4" t="s">
        <v>35</v>
      </c>
      <c r="B122" s="2">
        <v>2638</v>
      </c>
    </row>
    <row r="123" spans="1:2">
      <c r="A123" s="4" t="s">
        <v>101</v>
      </c>
      <c r="B123" s="2">
        <v>2469</v>
      </c>
    </row>
    <row r="124" spans="1:2">
      <c r="A124" s="4" t="s">
        <v>10</v>
      </c>
      <c r="B124" s="2">
        <v>2434</v>
      </c>
    </row>
    <row r="125" spans="1:2">
      <c r="A125" s="4" t="s">
        <v>89</v>
      </c>
      <c r="B125" s="2">
        <v>2264</v>
      </c>
    </row>
    <row r="126" spans="1:2">
      <c r="A126" s="4" t="s">
        <v>137</v>
      </c>
      <c r="B126" s="2">
        <v>2162</v>
      </c>
    </row>
    <row r="127" spans="1:2">
      <c r="A127" s="4" t="s">
        <v>113</v>
      </c>
      <c r="B127" s="2">
        <v>2122</v>
      </c>
    </row>
    <row r="128" spans="1:2">
      <c r="A128" s="4" t="s">
        <v>46</v>
      </c>
      <c r="B128" s="2">
        <v>1645</v>
      </c>
    </row>
    <row r="129" spans="1:2">
      <c r="A129" s="4" t="s">
        <v>112</v>
      </c>
      <c r="B129" s="2">
        <v>1610</v>
      </c>
    </row>
    <row r="130" spans="1:2">
      <c r="A130" s="4" t="s">
        <v>52</v>
      </c>
      <c r="B130" s="2">
        <v>1457</v>
      </c>
    </row>
    <row r="131" spans="1:2">
      <c r="A131" s="4" t="s">
        <v>7</v>
      </c>
      <c r="B131" s="2">
        <v>1384</v>
      </c>
    </row>
    <row r="132" spans="1:2">
      <c r="A132" s="4" t="s">
        <v>140</v>
      </c>
      <c r="B132" s="2">
        <v>1312</v>
      </c>
    </row>
    <row r="133" spans="1:2">
      <c r="A133" s="4" t="s">
        <v>59</v>
      </c>
      <c r="B133" s="2">
        <v>1273</v>
      </c>
    </row>
    <row r="134" spans="1:2">
      <c r="A134" s="4" t="s">
        <v>53</v>
      </c>
      <c r="B134" s="2">
        <v>1162</v>
      </c>
    </row>
    <row r="135" spans="1:2">
      <c r="A135" s="4" t="s">
        <v>31</v>
      </c>
      <c r="B135" s="2">
        <v>1144</v>
      </c>
    </row>
    <row r="136" spans="1:2">
      <c r="A136" s="4" t="s">
        <v>130</v>
      </c>
      <c r="B136" s="2">
        <v>1038</v>
      </c>
    </row>
    <row r="137" spans="1:2">
      <c r="A137" s="4" t="s">
        <v>93</v>
      </c>
      <c r="B137" s="2">
        <v>988</v>
      </c>
    </row>
    <row r="138" spans="1:2">
      <c r="A138" s="4" t="s">
        <v>121</v>
      </c>
      <c r="B138" s="2">
        <v>958</v>
      </c>
    </row>
    <row r="139" spans="1:2">
      <c r="A139" s="4" t="s">
        <v>119</v>
      </c>
      <c r="B139" s="2">
        <v>938</v>
      </c>
    </row>
    <row r="140" spans="1:2">
      <c r="A140" s="4" t="s">
        <v>98</v>
      </c>
      <c r="B140" s="2">
        <v>731</v>
      </c>
    </row>
    <row r="141" spans="1:2">
      <c r="A141" s="4" t="s">
        <v>29</v>
      </c>
      <c r="B141" s="2">
        <v>655</v>
      </c>
    </row>
    <row r="142" spans="1:2">
      <c r="A142" s="4" t="s">
        <v>128</v>
      </c>
      <c r="B142" s="2">
        <v>628</v>
      </c>
    </row>
    <row r="143" spans="1:2">
      <c r="A143" s="4" t="s">
        <v>95</v>
      </c>
      <c r="B143" s="2">
        <v>581</v>
      </c>
    </row>
    <row r="144" spans="1:2">
      <c r="A144" s="4" t="s">
        <v>150</v>
      </c>
      <c r="B144" s="2">
        <v>1393872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144"/>
  <sheetViews>
    <sheetView tabSelected="1" topLeftCell="C1" zoomScale="115" zoomScaleNormal="115" workbookViewId="0">
      <selection activeCell="R2" sqref="R2"/>
    </sheetView>
  </sheetViews>
  <sheetFormatPr defaultRowHeight="15"/>
  <cols>
    <col min="1" max="1" width="16.5703125" bestFit="1" customWidth="1"/>
    <col min="2" max="2" width="15.5703125" bestFit="1" customWidth="1"/>
    <col min="3" max="3" width="12.7109375" bestFit="1" customWidth="1"/>
    <col min="4" max="4" width="17.7109375" bestFit="1" customWidth="1"/>
    <col min="5" max="7" width="17.7109375" customWidth="1"/>
    <col min="8" max="8" width="12.7109375" customWidth="1"/>
    <col min="9" max="9" width="12.5703125" bestFit="1" customWidth="1"/>
    <col min="14" max="14" width="12.7109375" customWidth="1"/>
    <col min="16" max="16" width="16.5703125" bestFit="1" customWidth="1"/>
    <col min="17" max="17" width="17.7109375" bestFit="1" customWidth="1"/>
    <col min="19" max="19" width="16.5703125" bestFit="1" customWidth="1"/>
    <col min="20" max="20" width="17.42578125" style="1" bestFit="1" customWidth="1"/>
  </cols>
  <sheetData>
    <row r="1" spans="1:23">
      <c r="A1" t="s">
        <v>0</v>
      </c>
      <c r="B1" t="s">
        <v>1</v>
      </c>
      <c r="C1" t="s">
        <v>2</v>
      </c>
      <c r="D1" t="s">
        <v>148</v>
      </c>
      <c r="E1" t="s">
        <v>152</v>
      </c>
      <c r="H1" t="s">
        <v>147</v>
      </c>
      <c r="I1" t="s">
        <v>143</v>
      </c>
      <c r="J1" t="s">
        <v>144</v>
      </c>
      <c r="P1" t="s">
        <v>0</v>
      </c>
      <c r="Q1" t="s">
        <v>148</v>
      </c>
    </row>
    <row r="2" spans="1:23">
      <c r="A2" t="s">
        <v>3</v>
      </c>
      <c r="B2">
        <v>6076</v>
      </c>
      <c r="C2">
        <v>6123</v>
      </c>
      <c r="D2">
        <f>SUM(B2:C2)</f>
        <v>12199</v>
      </c>
      <c r="E2" s="1">
        <f>D2/B$143</f>
        <v>8.7518796560946775E-3</v>
      </c>
      <c r="F2" s="1"/>
      <c r="G2" s="1"/>
      <c r="H2" t="str">
        <f t="shared" ref="H2:H33" si="0">IF(B2&gt;C2,A2,"")</f>
        <v/>
      </c>
      <c r="I2">
        <f>IF(RIGHT(A2,3)="ski",1,0)</f>
        <v>0</v>
      </c>
      <c r="J2">
        <f>I2*SUM(B2:C2)</f>
        <v>0</v>
      </c>
      <c r="N2" s="2">
        <v>1.1000000000000001</v>
      </c>
      <c r="P2" t="s">
        <v>106</v>
      </c>
      <c r="Q2">
        <v>19951</v>
      </c>
    </row>
    <row r="3" spans="1:23">
      <c r="A3" t="s">
        <v>4</v>
      </c>
      <c r="B3">
        <v>2697</v>
      </c>
      <c r="C3">
        <v>2723</v>
      </c>
      <c r="D3">
        <f t="shared" ref="D3:D66" si="1">SUM(B3:C3)</f>
        <v>5420</v>
      </c>
      <c r="E3" s="1">
        <f t="shared" ref="E3:E66" si="2">D3/B$143</f>
        <v>3.8884488676148169E-3</v>
      </c>
      <c r="F3" s="1"/>
      <c r="G3" s="1"/>
      <c r="H3" t="str">
        <f t="shared" si="0"/>
        <v/>
      </c>
      <c r="I3">
        <f t="shared" ref="I3:I66" si="3">IF(RIGHT(A3,3)="ski",1,0)</f>
        <v>1</v>
      </c>
      <c r="J3">
        <f>I3*SUM(B3:C3)</f>
        <v>5420</v>
      </c>
      <c r="N3" t="s">
        <v>22</v>
      </c>
      <c r="P3" t="s">
        <v>78</v>
      </c>
      <c r="Q3">
        <v>19929</v>
      </c>
    </row>
    <row r="4" spans="1:23">
      <c r="A4" t="s">
        <v>5</v>
      </c>
      <c r="B4">
        <v>9736</v>
      </c>
      <c r="C4">
        <v>9791</v>
      </c>
      <c r="D4">
        <f t="shared" si="1"/>
        <v>19527</v>
      </c>
      <c r="E4" s="1">
        <f t="shared" si="2"/>
        <v>1.4009177313268364E-2</v>
      </c>
      <c r="F4" s="1"/>
      <c r="G4" s="1"/>
      <c r="H4" t="str">
        <f t="shared" si="0"/>
        <v/>
      </c>
      <c r="I4">
        <f t="shared" si="3"/>
        <v>1</v>
      </c>
      <c r="J4">
        <f>I4*SUM(B4:C4)</f>
        <v>19527</v>
      </c>
      <c r="N4" t="s">
        <v>53</v>
      </c>
      <c r="P4" t="s">
        <v>87</v>
      </c>
      <c r="Q4">
        <v>19888</v>
      </c>
    </row>
    <row r="5" spans="1:23">
      <c r="A5" t="s">
        <v>6</v>
      </c>
      <c r="B5">
        <v>4470</v>
      </c>
      <c r="C5">
        <v>4559</v>
      </c>
      <c r="D5">
        <f t="shared" si="1"/>
        <v>9029</v>
      </c>
      <c r="E5" s="1">
        <f t="shared" si="2"/>
        <v>6.4776392667332434E-3</v>
      </c>
      <c r="F5" s="1"/>
      <c r="G5" s="1"/>
      <c r="H5" t="str">
        <f t="shared" si="0"/>
        <v/>
      </c>
      <c r="I5">
        <f t="shared" si="3"/>
        <v>0</v>
      </c>
      <c r="J5">
        <f>I5*SUM(B5:C5)</f>
        <v>0</v>
      </c>
      <c r="N5" t="s">
        <v>70</v>
      </c>
      <c r="P5" t="s">
        <v>30</v>
      </c>
      <c r="Q5">
        <v>19877</v>
      </c>
      <c r="V5" s="1"/>
      <c r="W5" s="1"/>
    </row>
    <row r="6" spans="1:23">
      <c r="A6" t="s">
        <v>7</v>
      </c>
      <c r="B6">
        <v>648</v>
      </c>
      <c r="C6">
        <v>736</v>
      </c>
      <c r="D6">
        <f t="shared" si="1"/>
        <v>1384</v>
      </c>
      <c r="E6" s="1">
        <f t="shared" si="2"/>
        <v>9.9291757062341447E-4</v>
      </c>
      <c r="F6" s="1"/>
      <c r="G6" s="1"/>
      <c r="H6" t="str">
        <f t="shared" si="0"/>
        <v/>
      </c>
      <c r="I6">
        <f t="shared" si="3"/>
        <v>0</v>
      </c>
      <c r="J6">
        <f>I6*SUM(B6:C6)</f>
        <v>0</v>
      </c>
      <c r="N6" t="s">
        <v>91</v>
      </c>
      <c r="P6" t="s">
        <v>20</v>
      </c>
      <c r="Q6">
        <v>19766</v>
      </c>
      <c r="W6" s="1"/>
    </row>
    <row r="7" spans="1:23">
      <c r="A7" t="s">
        <v>8</v>
      </c>
      <c r="B7">
        <v>4222</v>
      </c>
      <c r="C7">
        <v>4254</v>
      </c>
      <c r="D7">
        <f t="shared" si="1"/>
        <v>8476</v>
      </c>
      <c r="E7" s="1">
        <f t="shared" si="2"/>
        <v>6.0809026940780789E-3</v>
      </c>
      <c r="F7" s="1"/>
      <c r="G7" s="1"/>
      <c r="H7" t="str">
        <f t="shared" si="0"/>
        <v/>
      </c>
      <c r="I7">
        <f t="shared" si="3"/>
        <v>1</v>
      </c>
      <c r="J7">
        <f>I7*SUM(B7:C7)</f>
        <v>8476</v>
      </c>
      <c r="N7" t="s">
        <v>105</v>
      </c>
      <c r="P7" t="s">
        <v>5</v>
      </c>
      <c r="Q7">
        <v>19527</v>
      </c>
    </row>
    <row r="8" spans="1:23">
      <c r="A8" t="s">
        <v>9</v>
      </c>
      <c r="B8">
        <v>4877</v>
      </c>
      <c r="C8">
        <v>4976</v>
      </c>
      <c r="D8">
        <f t="shared" si="1"/>
        <v>9853</v>
      </c>
      <c r="E8" s="1">
        <f t="shared" si="2"/>
        <v>7.0687982827691495E-3</v>
      </c>
      <c r="F8" s="1"/>
      <c r="G8" s="1"/>
      <c r="H8" t="str">
        <f t="shared" si="0"/>
        <v/>
      </c>
      <c r="I8">
        <f t="shared" si="3"/>
        <v>0</v>
      </c>
      <c r="J8">
        <f>I8*SUM(B8:C8)</f>
        <v>0</v>
      </c>
      <c r="P8" t="s">
        <v>115</v>
      </c>
      <c r="Q8">
        <v>19352</v>
      </c>
    </row>
    <row r="9" spans="1:23">
      <c r="A9" t="s">
        <v>10</v>
      </c>
      <c r="B9">
        <v>1169</v>
      </c>
      <c r="C9">
        <v>1265</v>
      </c>
      <c r="D9">
        <f t="shared" si="1"/>
        <v>2434</v>
      </c>
      <c r="E9" s="1">
        <f t="shared" si="2"/>
        <v>1.7462148604749934E-3</v>
      </c>
      <c r="F9" s="1"/>
      <c r="G9" s="1"/>
      <c r="H9" t="str">
        <f t="shared" si="0"/>
        <v/>
      </c>
      <c r="I9">
        <f t="shared" si="3"/>
        <v>1</v>
      </c>
      <c r="J9">
        <f>I9*SUM(B9:C9)</f>
        <v>2434</v>
      </c>
      <c r="N9">
        <v>1.2</v>
      </c>
      <c r="P9" t="s">
        <v>123</v>
      </c>
      <c r="Q9">
        <v>19202</v>
      </c>
    </row>
    <row r="10" spans="1:23">
      <c r="A10" t="s">
        <v>11</v>
      </c>
      <c r="B10">
        <v>3566</v>
      </c>
      <c r="C10">
        <v>3604</v>
      </c>
      <c r="D10">
        <f t="shared" si="1"/>
        <v>7170</v>
      </c>
      <c r="E10" s="1">
        <f t="shared" si="2"/>
        <v>5.1439443507007819E-3</v>
      </c>
      <c r="F10" s="1"/>
      <c r="G10" s="1"/>
      <c r="H10" t="str">
        <f t="shared" si="0"/>
        <v/>
      </c>
      <c r="I10">
        <f t="shared" si="3"/>
        <v>1</v>
      </c>
      <c r="J10">
        <f>I10*SUM(B10:C10)</f>
        <v>7170</v>
      </c>
      <c r="N10" s="4" t="s">
        <v>5</v>
      </c>
      <c r="P10" t="s">
        <v>118</v>
      </c>
      <c r="Q10">
        <v>19026</v>
      </c>
    </row>
    <row r="11" spans="1:23">
      <c r="A11" t="s">
        <v>12</v>
      </c>
      <c r="B11">
        <v>2317</v>
      </c>
      <c r="C11">
        <v>2346</v>
      </c>
      <c r="D11">
        <f t="shared" si="1"/>
        <v>4663</v>
      </c>
      <c r="E11" s="1">
        <f t="shared" si="2"/>
        <v>3.3453573929313452E-3</v>
      </c>
      <c r="F11" s="1"/>
      <c r="G11" s="1"/>
      <c r="H11" t="str">
        <f t="shared" si="0"/>
        <v/>
      </c>
      <c r="I11">
        <f t="shared" si="3"/>
        <v>1</v>
      </c>
      <c r="J11">
        <f>I11*SUM(B11:C11)</f>
        <v>4663</v>
      </c>
      <c r="N11" s="4" t="s">
        <v>20</v>
      </c>
      <c r="P11" t="s">
        <v>40</v>
      </c>
      <c r="Q11">
        <v>18933</v>
      </c>
    </row>
    <row r="12" spans="1:23">
      <c r="A12" t="s">
        <v>13</v>
      </c>
      <c r="B12">
        <v>4146</v>
      </c>
      <c r="C12">
        <v>4162</v>
      </c>
      <c r="D12">
        <f t="shared" si="1"/>
        <v>8308</v>
      </c>
      <c r="E12" s="1">
        <f t="shared" si="2"/>
        <v>5.9603751277018261E-3</v>
      </c>
      <c r="F12" s="1"/>
      <c r="G12" s="1"/>
      <c r="H12" t="str">
        <f t="shared" si="0"/>
        <v/>
      </c>
      <c r="I12">
        <f t="shared" si="3"/>
        <v>1</v>
      </c>
      <c r="J12">
        <f>I12*SUM(B12:C12)</f>
        <v>8308</v>
      </c>
      <c r="N12" s="4" t="s">
        <v>30</v>
      </c>
      <c r="P12" t="s">
        <v>142</v>
      </c>
      <c r="Q12">
        <v>18671</v>
      </c>
    </row>
    <row r="13" spans="1:23">
      <c r="A13" t="s">
        <v>14</v>
      </c>
      <c r="B13">
        <v>5177</v>
      </c>
      <c r="C13">
        <v>5200</v>
      </c>
      <c r="D13">
        <f t="shared" si="1"/>
        <v>10377</v>
      </c>
      <c r="E13" s="1">
        <f t="shared" si="2"/>
        <v>7.4447295017046038E-3</v>
      </c>
      <c r="F13" s="1"/>
      <c r="G13" s="1"/>
      <c r="H13" t="str">
        <f t="shared" si="0"/>
        <v/>
      </c>
      <c r="I13">
        <f t="shared" si="3"/>
        <v>1</v>
      </c>
      <c r="J13">
        <f>I13*SUM(B13:C13)</f>
        <v>10377</v>
      </c>
      <c r="N13" s="4" t="s">
        <v>40</v>
      </c>
      <c r="P13" t="s">
        <v>62</v>
      </c>
      <c r="Q13">
        <v>18606</v>
      </c>
    </row>
    <row r="14" spans="1:23">
      <c r="A14" t="s">
        <v>15</v>
      </c>
      <c r="B14">
        <v>9259</v>
      </c>
      <c r="C14">
        <v>9294</v>
      </c>
      <c r="D14">
        <f t="shared" si="1"/>
        <v>18553</v>
      </c>
      <c r="E14" s="1">
        <f t="shared" si="2"/>
        <v>1.3310404398682233E-2</v>
      </c>
      <c r="F14" s="1"/>
      <c r="G14" s="1"/>
      <c r="H14" t="str">
        <f t="shared" si="0"/>
        <v/>
      </c>
      <c r="I14">
        <f t="shared" si="3"/>
        <v>0</v>
      </c>
      <c r="J14">
        <f>I14*SUM(B14:C14)</f>
        <v>0</v>
      </c>
      <c r="N14" s="4" t="s">
        <v>62</v>
      </c>
      <c r="P14" t="s">
        <v>120</v>
      </c>
      <c r="Q14">
        <v>18561</v>
      </c>
    </row>
    <row r="15" spans="1:23">
      <c r="A15" t="s">
        <v>16</v>
      </c>
      <c r="B15">
        <v>8214</v>
      </c>
      <c r="C15">
        <v>8265</v>
      </c>
      <c r="D15">
        <f t="shared" si="1"/>
        <v>16479</v>
      </c>
      <c r="E15" s="1">
        <f t="shared" si="2"/>
        <v>1.182246289472778E-2</v>
      </c>
      <c r="F15" s="1"/>
      <c r="G15" s="1"/>
      <c r="H15" t="str">
        <f t="shared" si="0"/>
        <v/>
      </c>
      <c r="I15">
        <f t="shared" si="3"/>
        <v>1</v>
      </c>
      <c r="J15">
        <f>I15*SUM(B15:C15)</f>
        <v>16479</v>
      </c>
      <c r="N15" s="4" t="s">
        <v>78</v>
      </c>
      <c r="P15" t="s">
        <v>15</v>
      </c>
      <c r="Q15">
        <v>18553</v>
      </c>
    </row>
    <row r="16" spans="1:23">
      <c r="A16" t="s">
        <v>17</v>
      </c>
      <c r="B16">
        <v>9069</v>
      </c>
      <c r="C16">
        <v>9094</v>
      </c>
      <c r="D16">
        <f t="shared" si="1"/>
        <v>18163</v>
      </c>
      <c r="E16" s="1">
        <f t="shared" si="2"/>
        <v>1.3030608262451646E-2</v>
      </c>
      <c r="F16" s="1"/>
      <c r="G16" s="1"/>
      <c r="H16" t="str">
        <f t="shared" si="0"/>
        <v/>
      </c>
      <c r="I16">
        <f t="shared" si="3"/>
        <v>0</v>
      </c>
      <c r="J16">
        <f>I16*SUM(B16:C16)</f>
        <v>0</v>
      </c>
      <c r="N16" s="4" t="s">
        <v>87</v>
      </c>
      <c r="P16" t="s">
        <v>63</v>
      </c>
      <c r="Q16">
        <v>18516</v>
      </c>
    </row>
    <row r="17" spans="1:17">
      <c r="A17" t="s">
        <v>18</v>
      </c>
      <c r="B17">
        <v>8862</v>
      </c>
      <c r="C17">
        <v>8952</v>
      </c>
      <c r="D17">
        <f t="shared" si="1"/>
        <v>17814</v>
      </c>
      <c r="E17" s="1">
        <f t="shared" si="2"/>
        <v>1.2780226591824788E-2</v>
      </c>
      <c r="F17" s="1"/>
      <c r="G17" s="1"/>
      <c r="H17" t="str">
        <f t="shared" si="0"/>
        <v/>
      </c>
      <c r="I17">
        <f t="shared" si="3"/>
        <v>1</v>
      </c>
      <c r="J17">
        <f>I17*SUM(B17:C17)</f>
        <v>17814</v>
      </c>
      <c r="N17" s="4" t="s">
        <v>106</v>
      </c>
      <c r="P17" t="s">
        <v>17</v>
      </c>
      <c r="Q17">
        <v>18163</v>
      </c>
    </row>
    <row r="18" spans="1:17">
      <c r="A18" t="s">
        <v>19</v>
      </c>
      <c r="B18">
        <v>3144</v>
      </c>
      <c r="C18">
        <v>3203</v>
      </c>
      <c r="D18">
        <f t="shared" si="1"/>
        <v>6347</v>
      </c>
      <c r="E18" s="1">
        <f t="shared" si="2"/>
        <v>4.5535027606552108E-3</v>
      </c>
      <c r="F18" s="1"/>
      <c r="G18" s="1"/>
      <c r="H18" t="str">
        <f t="shared" si="0"/>
        <v/>
      </c>
      <c r="I18">
        <f t="shared" si="3"/>
        <v>0</v>
      </c>
      <c r="J18">
        <f>I18*SUM(B18:C18)</f>
        <v>0</v>
      </c>
      <c r="N18" s="4" t="s">
        <v>115</v>
      </c>
      <c r="P18" t="s">
        <v>57</v>
      </c>
      <c r="Q18">
        <v>17939</v>
      </c>
    </row>
    <row r="19" spans="1:17">
      <c r="A19" t="s">
        <v>20</v>
      </c>
      <c r="B19">
        <v>9845</v>
      </c>
      <c r="C19">
        <v>9921</v>
      </c>
      <c r="D19">
        <f t="shared" si="1"/>
        <v>19766</v>
      </c>
      <c r="E19" s="1">
        <f t="shared" si="2"/>
        <v>1.4180642124958389E-2</v>
      </c>
      <c r="F19" s="1"/>
      <c r="G19" s="1"/>
      <c r="H19" t="str">
        <f t="shared" si="0"/>
        <v/>
      </c>
      <c r="I19">
        <f t="shared" si="3"/>
        <v>1</v>
      </c>
      <c r="J19">
        <f>I19*SUM(B19:C19)</f>
        <v>19766</v>
      </c>
      <c r="N19" s="4" t="s">
        <v>118</v>
      </c>
      <c r="P19" t="s">
        <v>18</v>
      </c>
      <c r="Q19">
        <v>17814</v>
      </c>
    </row>
    <row r="20" spans="1:17">
      <c r="A20" t="s">
        <v>21</v>
      </c>
      <c r="B20">
        <v>2185</v>
      </c>
      <c r="C20">
        <v>2266</v>
      </c>
      <c r="D20">
        <f t="shared" si="1"/>
        <v>4451</v>
      </c>
      <c r="E20" s="1">
        <f t="shared" si="2"/>
        <v>3.1932630829803596E-3</v>
      </c>
      <c r="F20" s="1"/>
      <c r="G20" s="1"/>
      <c r="H20" t="str">
        <f t="shared" si="0"/>
        <v/>
      </c>
      <c r="I20">
        <f t="shared" si="3"/>
        <v>1</v>
      </c>
      <c r="J20">
        <f>I20*SUM(B20:C20)</f>
        <v>4451</v>
      </c>
      <c r="N20" s="4" t="s">
        <v>123</v>
      </c>
      <c r="P20" t="s">
        <v>114</v>
      </c>
      <c r="Q20">
        <v>17810</v>
      </c>
    </row>
    <row r="21" spans="1:17">
      <c r="A21" t="s">
        <v>22</v>
      </c>
      <c r="B21">
        <v>8892</v>
      </c>
      <c r="C21">
        <v>8833</v>
      </c>
      <c r="D21">
        <f t="shared" si="1"/>
        <v>17725</v>
      </c>
      <c r="E21" s="1">
        <f t="shared" si="2"/>
        <v>1.2716375678684987E-2</v>
      </c>
      <c r="F21" s="1"/>
      <c r="G21" s="1"/>
      <c r="H21" t="str">
        <f t="shared" si="0"/>
        <v>Dobrowolski</v>
      </c>
      <c r="I21">
        <f t="shared" si="3"/>
        <v>1</v>
      </c>
      <c r="J21">
        <f>I21*SUM(B21:C21)</f>
        <v>17725</v>
      </c>
      <c r="N21" s="4" t="s">
        <v>142</v>
      </c>
      <c r="P21" t="s">
        <v>22</v>
      </c>
      <c r="Q21">
        <v>17725</v>
      </c>
    </row>
    <row r="22" spans="1:17">
      <c r="A22" t="s">
        <v>23</v>
      </c>
      <c r="B22">
        <v>8260</v>
      </c>
      <c r="C22">
        <v>8356</v>
      </c>
      <c r="D22">
        <f t="shared" si="1"/>
        <v>16616</v>
      </c>
      <c r="E22" s="1">
        <f t="shared" si="2"/>
        <v>1.1920750255403652E-2</v>
      </c>
      <c r="F22" s="1"/>
      <c r="G22" s="1"/>
      <c r="H22" t="str">
        <f t="shared" si="0"/>
        <v/>
      </c>
      <c r="I22">
        <f t="shared" si="3"/>
        <v>0</v>
      </c>
      <c r="J22">
        <f>I22*SUM(B22:C22)</f>
        <v>0</v>
      </c>
      <c r="P22" t="s">
        <v>82</v>
      </c>
      <c r="Q22">
        <v>17050</v>
      </c>
    </row>
    <row r="23" spans="1:17">
      <c r="A23" t="s">
        <v>24</v>
      </c>
      <c r="B23">
        <v>4674</v>
      </c>
      <c r="C23">
        <v>4730</v>
      </c>
      <c r="D23">
        <f t="shared" si="1"/>
        <v>9404</v>
      </c>
      <c r="E23" s="1">
        <f t="shared" si="2"/>
        <v>6.7466740131088077E-3</v>
      </c>
      <c r="F23" s="1"/>
      <c r="G23" s="1"/>
      <c r="H23" t="str">
        <f t="shared" si="0"/>
        <v/>
      </c>
      <c r="I23">
        <f t="shared" si="3"/>
        <v>1</v>
      </c>
      <c r="J23">
        <f>I23*SUM(B23:C23)</f>
        <v>9404</v>
      </c>
      <c r="N23">
        <v>2</v>
      </c>
      <c r="P23" t="s">
        <v>102</v>
      </c>
      <c r="Q23">
        <v>16736</v>
      </c>
    </row>
    <row r="24" spans="1:17">
      <c r="A24" t="s">
        <v>25</v>
      </c>
      <c r="B24">
        <v>6688</v>
      </c>
      <c r="C24">
        <v>6724</v>
      </c>
      <c r="D24">
        <f t="shared" si="1"/>
        <v>13412</v>
      </c>
      <c r="E24" s="1">
        <f t="shared" si="2"/>
        <v>9.6221173823708341E-3</v>
      </c>
      <c r="F24" s="1"/>
      <c r="G24" s="1"/>
      <c r="H24" t="str">
        <f t="shared" si="0"/>
        <v/>
      </c>
      <c r="I24">
        <f t="shared" si="3"/>
        <v>0</v>
      </c>
      <c r="J24">
        <f>I24*SUM(B24:C24)</f>
        <v>0</v>
      </c>
      <c r="P24" t="s">
        <v>23</v>
      </c>
      <c r="Q24">
        <v>16616</v>
      </c>
    </row>
    <row r="25" spans="1:17">
      <c r="A25" t="s">
        <v>26</v>
      </c>
      <c r="B25">
        <v>5696</v>
      </c>
      <c r="C25">
        <v>5736</v>
      </c>
      <c r="D25">
        <f t="shared" si="1"/>
        <v>11432</v>
      </c>
      <c r="E25" s="1">
        <f t="shared" si="2"/>
        <v>8.2016139215078578E-3</v>
      </c>
      <c r="F25" s="1"/>
      <c r="G25" s="1"/>
      <c r="H25" t="str">
        <f t="shared" si="0"/>
        <v/>
      </c>
      <c r="I25">
        <f t="shared" si="3"/>
        <v>0</v>
      </c>
      <c r="J25">
        <f>I25*SUM(B25:C25)</f>
        <v>0</v>
      </c>
      <c r="P25" t="s">
        <v>16</v>
      </c>
      <c r="Q25">
        <v>16479</v>
      </c>
    </row>
    <row r="26" spans="1:17">
      <c r="A26" t="s">
        <v>27</v>
      </c>
      <c r="B26">
        <v>3727</v>
      </c>
      <c r="C26">
        <v>3781</v>
      </c>
      <c r="D26">
        <f t="shared" si="1"/>
        <v>7508</v>
      </c>
      <c r="E26" s="1">
        <f t="shared" si="2"/>
        <v>5.3864343354339565E-3</v>
      </c>
      <c r="F26" s="1"/>
      <c r="G26" s="1"/>
      <c r="H26" t="str">
        <f t="shared" si="0"/>
        <v/>
      </c>
      <c r="I26">
        <f t="shared" si="3"/>
        <v>0</v>
      </c>
      <c r="J26">
        <f>I26*SUM(B26:C26)</f>
        <v>0</v>
      </c>
      <c r="P26" t="s">
        <v>72</v>
      </c>
      <c r="Q26">
        <v>16233</v>
      </c>
    </row>
    <row r="27" spans="1:17">
      <c r="A27" t="s">
        <v>28</v>
      </c>
      <c r="B27">
        <v>5241</v>
      </c>
      <c r="C27">
        <v>5284</v>
      </c>
      <c r="D27">
        <f t="shared" si="1"/>
        <v>10525</v>
      </c>
      <c r="E27" s="1">
        <f t="shared" si="2"/>
        <v>7.5509085482741599E-3</v>
      </c>
      <c r="F27" s="1"/>
      <c r="G27" s="1"/>
      <c r="H27" t="str">
        <f t="shared" si="0"/>
        <v/>
      </c>
      <c r="I27">
        <f t="shared" si="3"/>
        <v>1</v>
      </c>
      <c r="J27">
        <f>I27*SUM(B27:C27)</f>
        <v>10525</v>
      </c>
      <c r="P27" t="s">
        <v>47</v>
      </c>
      <c r="Q27">
        <v>16228</v>
      </c>
    </row>
    <row r="28" spans="1:17">
      <c r="A28" t="s">
        <v>29</v>
      </c>
      <c r="B28">
        <v>288</v>
      </c>
      <c r="C28">
        <v>367</v>
      </c>
      <c r="D28">
        <f t="shared" si="1"/>
        <v>655</v>
      </c>
      <c r="E28" s="1">
        <f t="shared" si="2"/>
        <v>4.6991402366931828E-4</v>
      </c>
      <c r="F28" s="1"/>
      <c r="G28" s="1"/>
      <c r="H28" t="str">
        <f t="shared" si="0"/>
        <v/>
      </c>
      <c r="I28">
        <f t="shared" si="3"/>
        <v>0</v>
      </c>
      <c r="J28">
        <f>I28*SUM(B28:C28)</f>
        <v>0</v>
      </c>
      <c r="P28" t="s">
        <v>67</v>
      </c>
      <c r="Q28">
        <v>16127</v>
      </c>
    </row>
    <row r="29" spans="1:17">
      <c r="A29" t="s">
        <v>30</v>
      </c>
      <c r="B29">
        <v>9891</v>
      </c>
      <c r="C29">
        <v>9986</v>
      </c>
      <c r="D29">
        <f t="shared" si="1"/>
        <v>19877</v>
      </c>
      <c r="E29" s="1">
        <f t="shared" si="2"/>
        <v>1.4260276409885557E-2</v>
      </c>
      <c r="F29" s="1"/>
      <c r="G29" s="1"/>
      <c r="H29" t="str">
        <f t="shared" si="0"/>
        <v/>
      </c>
      <c r="I29">
        <f t="shared" si="3"/>
        <v>0</v>
      </c>
      <c r="J29">
        <f>I29*SUM(B29:C29)</f>
        <v>0</v>
      </c>
      <c r="P29" t="s">
        <v>39</v>
      </c>
      <c r="Q29">
        <v>16075</v>
      </c>
    </row>
    <row r="30" spans="1:17">
      <c r="A30" t="s">
        <v>31</v>
      </c>
      <c r="B30">
        <v>562</v>
      </c>
      <c r="C30">
        <v>582</v>
      </c>
      <c r="D30">
        <f t="shared" si="1"/>
        <v>1144</v>
      </c>
      <c r="E30" s="1">
        <f t="shared" si="2"/>
        <v>8.2073533294305361E-4</v>
      </c>
      <c r="F30" s="1"/>
      <c r="G30" s="1"/>
      <c r="H30" t="str">
        <f t="shared" si="0"/>
        <v/>
      </c>
      <c r="I30">
        <f t="shared" si="3"/>
        <v>1</v>
      </c>
      <c r="J30">
        <f>I30*SUM(B30:C30)</f>
        <v>1144</v>
      </c>
      <c r="P30" t="s">
        <v>84</v>
      </c>
      <c r="Q30">
        <v>15992</v>
      </c>
    </row>
    <row r="31" spans="1:17">
      <c r="A31" t="s">
        <v>32</v>
      </c>
      <c r="B31">
        <v>4201</v>
      </c>
      <c r="C31">
        <v>4286</v>
      </c>
      <c r="D31">
        <f t="shared" si="1"/>
        <v>8487</v>
      </c>
      <c r="E31" s="1">
        <f t="shared" si="2"/>
        <v>6.0887943799717622E-3</v>
      </c>
      <c r="F31" s="1"/>
      <c r="G31" s="1"/>
      <c r="H31" t="str">
        <f t="shared" si="0"/>
        <v/>
      </c>
      <c r="I31">
        <f t="shared" si="3"/>
        <v>1</v>
      </c>
      <c r="J31">
        <f>I31*SUM(B31:C31)</f>
        <v>8487</v>
      </c>
      <c r="P31" t="s">
        <v>91</v>
      </c>
      <c r="Q31">
        <v>15777</v>
      </c>
    </row>
    <row r="32" spans="1:17">
      <c r="A32" t="s">
        <v>33</v>
      </c>
      <c r="B32">
        <v>4119</v>
      </c>
      <c r="C32">
        <v>4152</v>
      </c>
      <c r="D32">
        <f t="shared" si="1"/>
        <v>8271</v>
      </c>
      <c r="E32" s="1">
        <f t="shared" si="2"/>
        <v>5.9338303660594373E-3</v>
      </c>
      <c r="F32" s="1"/>
      <c r="G32" s="1"/>
      <c r="H32" t="str">
        <f t="shared" si="0"/>
        <v/>
      </c>
      <c r="I32">
        <f t="shared" si="3"/>
        <v>1</v>
      </c>
      <c r="J32">
        <f>I32*SUM(B32:C32)</f>
        <v>8271</v>
      </c>
      <c r="P32" t="s">
        <v>76</v>
      </c>
      <c r="Q32">
        <v>15591</v>
      </c>
    </row>
    <row r="33" spans="1:17">
      <c r="A33" t="s">
        <v>34</v>
      </c>
      <c r="B33">
        <v>2343</v>
      </c>
      <c r="C33">
        <v>2376</v>
      </c>
      <c r="D33">
        <f t="shared" si="1"/>
        <v>4719</v>
      </c>
      <c r="E33" s="1">
        <f t="shared" si="2"/>
        <v>3.3855332483900963E-3</v>
      </c>
      <c r="F33" s="1"/>
      <c r="G33" s="1"/>
      <c r="H33" t="str">
        <f t="shared" si="0"/>
        <v/>
      </c>
      <c r="I33">
        <f t="shared" si="3"/>
        <v>1</v>
      </c>
      <c r="J33">
        <f>I33*SUM(B33:C33)</f>
        <v>4719</v>
      </c>
      <c r="P33" t="s">
        <v>55</v>
      </c>
      <c r="Q33">
        <v>15548</v>
      </c>
    </row>
    <row r="34" spans="1:17">
      <c r="A34" t="s">
        <v>35</v>
      </c>
      <c r="B34">
        <v>1284</v>
      </c>
      <c r="C34">
        <v>1354</v>
      </c>
      <c r="D34">
        <f t="shared" si="1"/>
        <v>2638</v>
      </c>
      <c r="E34" s="1">
        <f t="shared" si="2"/>
        <v>1.8925697625033001E-3</v>
      </c>
      <c r="F34" s="1"/>
      <c r="G34" s="1"/>
      <c r="H34" t="str">
        <f t="shared" ref="H34:H65" si="4">IF(B34&gt;C34,A34,"")</f>
        <v/>
      </c>
      <c r="I34">
        <f t="shared" si="3"/>
        <v>0</v>
      </c>
      <c r="J34">
        <f>I34*SUM(B34:C34)</f>
        <v>0</v>
      </c>
      <c r="P34" t="s">
        <v>51</v>
      </c>
      <c r="Q34">
        <v>15503</v>
      </c>
    </row>
    <row r="35" spans="1:17">
      <c r="A35" t="s">
        <v>36</v>
      </c>
      <c r="B35">
        <v>5903</v>
      </c>
      <c r="C35">
        <v>5994</v>
      </c>
      <c r="D35">
        <f t="shared" si="1"/>
        <v>11897</v>
      </c>
      <c r="E35" s="1">
        <f t="shared" si="2"/>
        <v>8.5352170070135559E-3</v>
      </c>
      <c r="F35" s="1"/>
      <c r="G35" s="1"/>
      <c r="H35" t="str">
        <f t="shared" si="4"/>
        <v/>
      </c>
      <c r="I35">
        <f t="shared" si="3"/>
        <v>1</v>
      </c>
      <c r="J35">
        <f>I35*SUM(B35:C35)</f>
        <v>11897</v>
      </c>
      <c r="P35" t="s">
        <v>58</v>
      </c>
      <c r="Q35">
        <v>15332</v>
      </c>
    </row>
    <row r="36" spans="1:17">
      <c r="A36" t="s">
        <v>37</v>
      </c>
      <c r="B36">
        <v>1449</v>
      </c>
      <c r="C36">
        <v>1481</v>
      </c>
      <c r="D36">
        <f t="shared" si="1"/>
        <v>2930</v>
      </c>
      <c r="E36" s="1">
        <f t="shared" si="2"/>
        <v>2.1020581516810726E-3</v>
      </c>
      <c r="F36" s="1"/>
      <c r="G36" s="1"/>
      <c r="H36" t="str">
        <f t="shared" si="4"/>
        <v/>
      </c>
      <c r="I36">
        <f t="shared" si="3"/>
        <v>0</v>
      </c>
      <c r="J36">
        <f>I36*SUM(B36:C36)</f>
        <v>0</v>
      </c>
      <c r="P36" t="s">
        <v>129</v>
      </c>
      <c r="Q36">
        <v>15230</v>
      </c>
    </row>
    <row r="37" spans="1:17">
      <c r="A37" t="s">
        <v>38</v>
      </c>
      <c r="B37">
        <v>4718</v>
      </c>
      <c r="C37">
        <v>4770</v>
      </c>
      <c r="D37">
        <f t="shared" si="1"/>
        <v>9488</v>
      </c>
      <c r="E37" s="1">
        <f t="shared" si="2"/>
        <v>6.8069377962969337E-3</v>
      </c>
      <c r="F37" s="1"/>
      <c r="G37" s="1"/>
      <c r="H37" t="str">
        <f t="shared" si="4"/>
        <v/>
      </c>
      <c r="I37">
        <f t="shared" si="3"/>
        <v>1</v>
      </c>
      <c r="J37">
        <f>I37*SUM(B37:C37)</f>
        <v>9488</v>
      </c>
      <c r="P37" t="s">
        <v>75</v>
      </c>
      <c r="Q37">
        <v>15146</v>
      </c>
    </row>
    <row r="38" spans="1:17">
      <c r="A38" t="s">
        <v>39</v>
      </c>
      <c r="B38">
        <v>8026</v>
      </c>
      <c r="C38">
        <v>8049</v>
      </c>
      <c r="D38">
        <f t="shared" si="1"/>
        <v>16075</v>
      </c>
      <c r="E38" s="1">
        <f t="shared" si="2"/>
        <v>1.1532622794632505E-2</v>
      </c>
      <c r="F38" s="1"/>
      <c r="G38" s="1"/>
      <c r="H38" t="str">
        <f t="shared" si="4"/>
        <v/>
      </c>
      <c r="I38">
        <f t="shared" si="3"/>
        <v>1</v>
      </c>
      <c r="J38">
        <f>I38*SUM(B38:C38)</f>
        <v>16075</v>
      </c>
      <c r="P38" t="s">
        <v>77</v>
      </c>
      <c r="Q38">
        <v>15011</v>
      </c>
    </row>
    <row r="39" spans="1:17">
      <c r="A39" t="s">
        <v>40</v>
      </c>
      <c r="B39">
        <v>9448</v>
      </c>
      <c r="C39">
        <v>9485</v>
      </c>
      <c r="D39">
        <f t="shared" si="1"/>
        <v>18933</v>
      </c>
      <c r="E39" s="1">
        <f t="shared" si="2"/>
        <v>1.358302627500947E-2</v>
      </c>
      <c r="F39" s="1"/>
      <c r="G39" s="1"/>
      <c r="H39" t="str">
        <f t="shared" si="4"/>
        <v/>
      </c>
      <c r="I39">
        <f t="shared" si="3"/>
        <v>1</v>
      </c>
      <c r="J39">
        <f>I39*SUM(B39:C39)</f>
        <v>18933</v>
      </c>
      <c r="P39" t="s">
        <v>88</v>
      </c>
      <c r="Q39">
        <v>14544</v>
      </c>
    </row>
    <row r="40" spans="1:17">
      <c r="A40" t="s">
        <v>41</v>
      </c>
      <c r="B40">
        <v>1782</v>
      </c>
      <c r="C40">
        <v>1879</v>
      </c>
      <c r="D40">
        <f t="shared" si="1"/>
        <v>3661</v>
      </c>
      <c r="E40" s="1">
        <f t="shared" si="2"/>
        <v>2.6264965506158384E-3</v>
      </c>
      <c r="F40" s="1"/>
      <c r="G40" s="1"/>
      <c r="H40" t="str">
        <f t="shared" si="4"/>
        <v/>
      </c>
      <c r="I40">
        <f t="shared" si="3"/>
        <v>0</v>
      </c>
      <c r="J40">
        <f>I40*SUM(B40:C40)</f>
        <v>0</v>
      </c>
      <c r="P40" t="s">
        <v>90</v>
      </c>
      <c r="Q40">
        <v>14455</v>
      </c>
    </row>
    <row r="41" spans="1:17">
      <c r="A41" t="s">
        <v>42</v>
      </c>
      <c r="B41">
        <v>2056</v>
      </c>
      <c r="C41">
        <v>2144</v>
      </c>
      <c r="D41">
        <f t="shared" si="1"/>
        <v>4200</v>
      </c>
      <c r="E41" s="1">
        <f t="shared" si="2"/>
        <v>3.0131891594063157E-3</v>
      </c>
      <c r="F41" s="1"/>
      <c r="G41" s="1"/>
      <c r="H41" t="str">
        <f t="shared" si="4"/>
        <v/>
      </c>
      <c r="I41">
        <f t="shared" si="3"/>
        <v>0</v>
      </c>
      <c r="J41">
        <f>I41*SUM(B41:C41)</f>
        <v>0</v>
      </c>
      <c r="P41" t="s">
        <v>117</v>
      </c>
      <c r="Q41">
        <v>14431</v>
      </c>
    </row>
    <row r="42" spans="1:17">
      <c r="A42" t="s">
        <v>43</v>
      </c>
      <c r="B42">
        <v>6224</v>
      </c>
      <c r="C42">
        <v>6262</v>
      </c>
      <c r="D42">
        <f t="shared" si="1"/>
        <v>12486</v>
      </c>
      <c r="E42" s="1">
        <f t="shared" si="2"/>
        <v>8.957780915320776E-3</v>
      </c>
      <c r="F42" s="1"/>
      <c r="G42" s="1"/>
      <c r="H42" t="str">
        <f t="shared" si="4"/>
        <v/>
      </c>
      <c r="I42">
        <f t="shared" si="3"/>
        <v>0</v>
      </c>
      <c r="J42">
        <f>I42*SUM(B42:C42)</f>
        <v>0</v>
      </c>
      <c r="P42" t="s">
        <v>65</v>
      </c>
      <c r="Q42">
        <v>13838</v>
      </c>
    </row>
    <row r="43" spans="1:17">
      <c r="A43" t="s">
        <v>44</v>
      </c>
      <c r="B43">
        <v>6285</v>
      </c>
      <c r="C43">
        <v>6372</v>
      </c>
      <c r="D43">
        <f t="shared" si="1"/>
        <v>12657</v>
      </c>
      <c r="E43" s="1">
        <f t="shared" si="2"/>
        <v>9.0804607596680319E-3</v>
      </c>
      <c r="F43" s="1"/>
      <c r="G43" s="1"/>
      <c r="H43" t="str">
        <f t="shared" si="4"/>
        <v/>
      </c>
      <c r="I43">
        <f t="shared" si="3"/>
        <v>1</v>
      </c>
      <c r="J43">
        <f>I43*SUM(B43:C43)</f>
        <v>12657</v>
      </c>
      <c r="P43" t="s">
        <v>96</v>
      </c>
      <c r="Q43">
        <v>13834</v>
      </c>
    </row>
    <row r="44" spans="1:17">
      <c r="A44" t="s">
        <v>45</v>
      </c>
      <c r="B44">
        <v>5688</v>
      </c>
      <c r="C44">
        <v>5741</v>
      </c>
      <c r="D44">
        <f t="shared" si="1"/>
        <v>11429</v>
      </c>
      <c r="E44" s="1">
        <f t="shared" si="2"/>
        <v>8.1994616435368522E-3</v>
      </c>
      <c r="F44" s="1"/>
      <c r="G44" s="1"/>
      <c r="H44" t="str">
        <f t="shared" si="4"/>
        <v/>
      </c>
      <c r="I44">
        <f t="shared" si="3"/>
        <v>0</v>
      </c>
      <c r="J44">
        <f>I44*SUM(B44:C44)</f>
        <v>0</v>
      </c>
      <c r="P44" t="s">
        <v>94</v>
      </c>
      <c r="Q44">
        <v>13775</v>
      </c>
    </row>
    <row r="45" spans="1:17">
      <c r="A45" t="s">
        <v>46</v>
      </c>
      <c r="B45">
        <v>790</v>
      </c>
      <c r="C45">
        <v>855</v>
      </c>
      <c r="D45">
        <f t="shared" si="1"/>
        <v>1645</v>
      </c>
      <c r="E45" s="1">
        <f t="shared" si="2"/>
        <v>1.1801657541008069E-3</v>
      </c>
      <c r="F45" s="1"/>
      <c r="G45" s="1"/>
      <c r="H45" t="str">
        <f t="shared" si="4"/>
        <v/>
      </c>
      <c r="I45">
        <f t="shared" si="3"/>
        <v>1</v>
      </c>
      <c r="J45">
        <f>I45*SUM(B45:C45)</f>
        <v>1645</v>
      </c>
      <c r="P45" t="s">
        <v>103</v>
      </c>
      <c r="Q45">
        <v>13477</v>
      </c>
    </row>
    <row r="46" spans="1:17">
      <c r="A46" t="s">
        <v>47</v>
      </c>
      <c r="B46">
        <v>8075</v>
      </c>
      <c r="C46">
        <v>8153</v>
      </c>
      <c r="D46">
        <f t="shared" si="1"/>
        <v>16228</v>
      </c>
      <c r="E46" s="1">
        <f t="shared" si="2"/>
        <v>1.1642388971153736E-2</v>
      </c>
      <c r="F46" s="1"/>
      <c r="G46" s="1"/>
      <c r="H46" t="str">
        <f t="shared" si="4"/>
        <v/>
      </c>
      <c r="I46">
        <f t="shared" si="3"/>
        <v>0</v>
      </c>
      <c r="J46">
        <f>I46*SUM(B46:C46)</f>
        <v>0</v>
      </c>
      <c r="P46" t="s">
        <v>25</v>
      </c>
      <c r="Q46">
        <v>13412</v>
      </c>
    </row>
    <row r="47" spans="1:17">
      <c r="A47" t="s">
        <v>48</v>
      </c>
      <c r="B47">
        <v>1997</v>
      </c>
      <c r="C47">
        <v>2012</v>
      </c>
      <c r="D47">
        <f t="shared" si="1"/>
        <v>4009</v>
      </c>
      <c r="E47" s="1">
        <f t="shared" si="2"/>
        <v>2.8761607952523618E-3</v>
      </c>
      <c r="F47" s="1"/>
      <c r="G47" s="1"/>
      <c r="H47" t="str">
        <f t="shared" si="4"/>
        <v/>
      </c>
      <c r="I47">
        <f t="shared" si="3"/>
        <v>0</v>
      </c>
      <c r="J47">
        <f>I47*SUM(B47:C47)</f>
        <v>0</v>
      </c>
      <c r="P47" t="s">
        <v>69</v>
      </c>
      <c r="Q47">
        <v>13301</v>
      </c>
    </row>
    <row r="48" spans="1:17">
      <c r="A48" t="s">
        <v>49</v>
      </c>
      <c r="B48">
        <v>5952</v>
      </c>
      <c r="C48">
        <v>6048</v>
      </c>
      <c r="D48">
        <f t="shared" si="1"/>
        <v>12000</v>
      </c>
      <c r="E48" s="1">
        <f t="shared" si="2"/>
        <v>8.6091118840180454E-3</v>
      </c>
      <c r="F48" s="1"/>
      <c r="G48" s="1"/>
      <c r="H48" t="str">
        <f t="shared" si="4"/>
        <v/>
      </c>
      <c r="I48">
        <f t="shared" si="3"/>
        <v>1</v>
      </c>
      <c r="J48">
        <f>I48*SUM(B48:C48)</f>
        <v>12000</v>
      </c>
      <c r="P48" t="s">
        <v>68</v>
      </c>
      <c r="Q48">
        <v>12882</v>
      </c>
    </row>
    <row r="49" spans="1:17">
      <c r="A49" t="s">
        <v>50</v>
      </c>
      <c r="B49">
        <v>4693</v>
      </c>
      <c r="C49">
        <v>4723</v>
      </c>
      <c r="D49">
        <f t="shared" si="1"/>
        <v>9416</v>
      </c>
      <c r="E49" s="1">
        <f t="shared" si="2"/>
        <v>6.7552831249928259E-3</v>
      </c>
      <c r="F49" s="1"/>
      <c r="G49" s="1"/>
      <c r="H49" t="str">
        <f t="shared" si="4"/>
        <v/>
      </c>
      <c r="I49">
        <f t="shared" si="3"/>
        <v>1</v>
      </c>
      <c r="J49">
        <f>I49*SUM(B49:C49)</f>
        <v>9416</v>
      </c>
      <c r="P49" t="s">
        <v>127</v>
      </c>
      <c r="Q49">
        <v>12826</v>
      </c>
    </row>
    <row r="50" spans="1:17">
      <c r="A50" t="s">
        <v>51</v>
      </c>
      <c r="B50">
        <v>7735</v>
      </c>
      <c r="C50">
        <v>7768</v>
      </c>
      <c r="D50">
        <f t="shared" si="1"/>
        <v>15503</v>
      </c>
      <c r="E50" s="1">
        <f t="shared" si="2"/>
        <v>1.1122255128160979E-2</v>
      </c>
      <c r="F50" s="1"/>
      <c r="G50" s="1"/>
      <c r="H50" t="str">
        <f t="shared" si="4"/>
        <v/>
      </c>
      <c r="I50">
        <f t="shared" si="3"/>
        <v>0</v>
      </c>
      <c r="J50">
        <f>I50*SUM(B50:C50)</f>
        <v>0</v>
      </c>
      <c r="P50" t="s">
        <v>56</v>
      </c>
      <c r="Q50">
        <v>12812</v>
      </c>
    </row>
    <row r="51" spans="1:17">
      <c r="A51" t="s">
        <v>52</v>
      </c>
      <c r="B51">
        <v>719</v>
      </c>
      <c r="C51">
        <v>738</v>
      </c>
      <c r="D51">
        <f t="shared" si="1"/>
        <v>1457</v>
      </c>
      <c r="E51" s="1">
        <f t="shared" si="2"/>
        <v>1.0452896679178576E-3</v>
      </c>
      <c r="F51" s="1"/>
      <c r="G51" s="1"/>
      <c r="H51" t="str">
        <f t="shared" si="4"/>
        <v/>
      </c>
      <c r="I51">
        <f t="shared" si="3"/>
        <v>0</v>
      </c>
      <c r="J51">
        <f>I51*SUM(B51:C51)</f>
        <v>0</v>
      </c>
      <c r="P51" t="s">
        <v>99</v>
      </c>
      <c r="Q51">
        <v>12698</v>
      </c>
    </row>
    <row r="52" spans="1:17">
      <c r="A52" t="s">
        <v>53</v>
      </c>
      <c r="B52">
        <v>598</v>
      </c>
      <c r="C52">
        <v>564</v>
      </c>
      <c r="D52">
        <f t="shared" si="1"/>
        <v>1162</v>
      </c>
      <c r="E52" s="1">
        <f t="shared" si="2"/>
        <v>8.3364900076908065E-4</v>
      </c>
      <c r="F52" s="1"/>
      <c r="G52" s="1"/>
      <c r="H52" t="str">
        <f t="shared" si="4"/>
        <v>Kruk</v>
      </c>
      <c r="I52">
        <f t="shared" si="3"/>
        <v>0</v>
      </c>
      <c r="J52">
        <f>I52*SUM(B52:C52)</f>
        <v>0</v>
      </c>
      <c r="P52" t="s">
        <v>44</v>
      </c>
      <c r="Q52">
        <v>12657</v>
      </c>
    </row>
    <row r="53" spans="1:17">
      <c r="A53" t="s">
        <v>54</v>
      </c>
      <c r="B53">
        <v>2430</v>
      </c>
      <c r="C53">
        <v>2444</v>
      </c>
      <c r="D53">
        <f t="shared" si="1"/>
        <v>4874</v>
      </c>
      <c r="E53" s="1">
        <f t="shared" si="2"/>
        <v>3.4967342768919959E-3</v>
      </c>
      <c r="F53" s="1"/>
      <c r="G53" s="1"/>
      <c r="H53" t="str">
        <f t="shared" si="4"/>
        <v/>
      </c>
      <c r="I53">
        <f t="shared" si="3"/>
        <v>0</v>
      </c>
      <c r="J53">
        <f>I53*SUM(B53:C53)</f>
        <v>0</v>
      </c>
      <c r="P53" t="s">
        <v>43</v>
      </c>
      <c r="Q53">
        <v>12486</v>
      </c>
    </row>
    <row r="54" spans="1:17">
      <c r="A54" t="s">
        <v>55</v>
      </c>
      <c r="B54">
        <v>7740</v>
      </c>
      <c r="C54">
        <v>7808</v>
      </c>
      <c r="D54">
        <f t="shared" si="1"/>
        <v>15548</v>
      </c>
      <c r="E54" s="1">
        <f t="shared" si="2"/>
        <v>1.1154539297726047E-2</v>
      </c>
      <c r="F54" s="1"/>
      <c r="G54" s="1"/>
      <c r="H54" t="str">
        <f t="shared" si="4"/>
        <v/>
      </c>
      <c r="I54">
        <f t="shared" si="3"/>
        <v>0</v>
      </c>
      <c r="J54">
        <f>I54*SUM(B54:C54)</f>
        <v>0</v>
      </c>
      <c r="P54" t="s">
        <v>86</v>
      </c>
      <c r="Q54">
        <v>12239</v>
      </c>
    </row>
    <row r="55" spans="1:17">
      <c r="A55" t="s">
        <v>56</v>
      </c>
      <c r="B55">
        <v>6362</v>
      </c>
      <c r="C55">
        <v>6450</v>
      </c>
      <c r="D55">
        <f t="shared" si="1"/>
        <v>12812</v>
      </c>
      <c r="E55" s="1">
        <f t="shared" si="2"/>
        <v>9.1916617881699324E-3</v>
      </c>
      <c r="F55" s="1"/>
      <c r="G55" s="1"/>
      <c r="H55" t="str">
        <f t="shared" si="4"/>
        <v/>
      </c>
      <c r="I55">
        <f t="shared" si="3"/>
        <v>1</v>
      </c>
      <c r="J55">
        <f>I55*SUM(B55:C55)</f>
        <v>12812</v>
      </c>
      <c r="P55" t="s">
        <v>124</v>
      </c>
      <c r="Q55">
        <v>12213</v>
      </c>
    </row>
    <row r="56" spans="1:17">
      <c r="A56" t="s">
        <v>57</v>
      </c>
      <c r="B56">
        <v>8920</v>
      </c>
      <c r="C56">
        <v>9019</v>
      </c>
      <c r="D56">
        <f t="shared" si="1"/>
        <v>17939</v>
      </c>
      <c r="E56" s="1">
        <f t="shared" si="2"/>
        <v>1.2869904840616642E-2</v>
      </c>
      <c r="F56" s="1"/>
      <c r="G56" s="1"/>
      <c r="H56" t="str">
        <f t="shared" si="4"/>
        <v/>
      </c>
      <c r="I56">
        <f t="shared" si="3"/>
        <v>0</v>
      </c>
      <c r="J56">
        <f>I56*SUM(B56:C56)</f>
        <v>0</v>
      </c>
      <c r="P56" t="s">
        <v>3</v>
      </c>
      <c r="Q56">
        <v>12199</v>
      </c>
    </row>
    <row r="57" spans="1:17">
      <c r="A57" t="s">
        <v>58</v>
      </c>
      <c r="B57">
        <v>7659</v>
      </c>
      <c r="C57">
        <v>7673</v>
      </c>
      <c r="D57">
        <f t="shared" si="1"/>
        <v>15332</v>
      </c>
      <c r="E57" s="1">
        <f t="shared" si="2"/>
        <v>1.0999575283813722E-2</v>
      </c>
      <c r="F57" s="1"/>
      <c r="G57" s="1"/>
      <c r="H57" t="str">
        <f t="shared" si="4"/>
        <v/>
      </c>
      <c r="I57">
        <f t="shared" si="3"/>
        <v>1</v>
      </c>
      <c r="J57">
        <f>I57*SUM(B57:C57)</f>
        <v>15332</v>
      </c>
      <c r="P57" t="s">
        <v>132</v>
      </c>
      <c r="Q57">
        <v>12165</v>
      </c>
    </row>
    <row r="58" spans="1:17">
      <c r="A58" t="s">
        <v>59</v>
      </c>
      <c r="B58">
        <v>614</v>
      </c>
      <c r="C58">
        <v>659</v>
      </c>
      <c r="D58">
        <f t="shared" si="1"/>
        <v>1273</v>
      </c>
      <c r="E58" s="1">
        <f t="shared" si="2"/>
        <v>9.1328328569624756E-4</v>
      </c>
      <c r="F58" s="1"/>
      <c r="G58" s="1"/>
      <c r="H58" t="str">
        <f t="shared" si="4"/>
        <v/>
      </c>
      <c r="I58">
        <f t="shared" si="3"/>
        <v>1</v>
      </c>
      <c r="J58">
        <f>I58*SUM(B58:C58)</f>
        <v>1273</v>
      </c>
      <c r="P58" t="s">
        <v>109</v>
      </c>
      <c r="Q58">
        <v>12106</v>
      </c>
    </row>
    <row r="59" spans="1:17">
      <c r="A59" t="s">
        <v>60</v>
      </c>
      <c r="B59">
        <v>2566</v>
      </c>
      <c r="C59">
        <v>2598</v>
      </c>
      <c r="D59">
        <f t="shared" si="1"/>
        <v>5164</v>
      </c>
      <c r="E59" s="1">
        <f t="shared" si="2"/>
        <v>3.7047878140890984E-3</v>
      </c>
      <c r="F59" s="1"/>
      <c r="G59" s="1"/>
      <c r="H59" t="str">
        <f t="shared" si="4"/>
        <v/>
      </c>
      <c r="I59">
        <f t="shared" si="3"/>
        <v>1</v>
      </c>
      <c r="J59">
        <f>I59*SUM(B59:C59)</f>
        <v>5164</v>
      </c>
      <c r="P59" t="s">
        <v>49</v>
      </c>
      <c r="Q59">
        <v>12000</v>
      </c>
    </row>
    <row r="60" spans="1:17">
      <c r="A60" t="s">
        <v>61</v>
      </c>
      <c r="B60">
        <v>5284</v>
      </c>
      <c r="C60">
        <v>5318</v>
      </c>
      <c r="D60">
        <f t="shared" si="1"/>
        <v>10602</v>
      </c>
      <c r="E60" s="1">
        <f t="shared" si="2"/>
        <v>7.6061503495299422E-3</v>
      </c>
      <c r="F60" s="1"/>
      <c r="G60" s="1"/>
      <c r="H60" t="str">
        <f t="shared" si="4"/>
        <v/>
      </c>
      <c r="I60">
        <f t="shared" si="3"/>
        <v>1</v>
      </c>
      <c r="J60">
        <f>I60*SUM(B60:C60)</f>
        <v>10602</v>
      </c>
      <c r="P60" t="s">
        <v>36</v>
      </c>
      <c r="Q60">
        <v>11897</v>
      </c>
    </row>
    <row r="61" spans="1:17">
      <c r="A61" t="s">
        <v>62</v>
      </c>
      <c r="B61">
        <v>9265</v>
      </c>
      <c r="C61">
        <v>9341</v>
      </c>
      <c r="D61">
        <f t="shared" si="1"/>
        <v>18606</v>
      </c>
      <c r="E61" s="1">
        <f t="shared" si="2"/>
        <v>1.3348427976169978E-2</v>
      </c>
      <c r="F61" s="1"/>
      <c r="G61" s="1"/>
      <c r="H61" t="str">
        <f t="shared" si="4"/>
        <v/>
      </c>
      <c r="I61">
        <f t="shared" si="3"/>
        <v>1</v>
      </c>
      <c r="J61">
        <f>I61*SUM(B61:C61)</f>
        <v>18606</v>
      </c>
      <c r="P61" t="s">
        <v>83</v>
      </c>
      <c r="Q61">
        <v>11877</v>
      </c>
    </row>
    <row r="62" spans="1:17">
      <c r="A62" t="s">
        <v>63</v>
      </c>
      <c r="B62">
        <v>9215</v>
      </c>
      <c r="C62">
        <v>9301</v>
      </c>
      <c r="D62">
        <f t="shared" si="1"/>
        <v>18516</v>
      </c>
      <c r="E62" s="1">
        <f t="shared" si="2"/>
        <v>1.3283859637039843E-2</v>
      </c>
      <c r="F62" s="1"/>
      <c r="G62" s="1"/>
      <c r="H62" t="str">
        <f t="shared" si="4"/>
        <v/>
      </c>
      <c r="I62">
        <f t="shared" si="3"/>
        <v>0</v>
      </c>
      <c r="J62">
        <f>I62*SUM(B62:C62)</f>
        <v>0</v>
      </c>
      <c r="P62" t="s">
        <v>71</v>
      </c>
      <c r="Q62">
        <v>11604</v>
      </c>
    </row>
    <row r="63" spans="1:17">
      <c r="A63" t="s">
        <v>64</v>
      </c>
      <c r="B63">
        <v>5131</v>
      </c>
      <c r="C63">
        <v>5210</v>
      </c>
      <c r="D63">
        <f t="shared" si="1"/>
        <v>10341</v>
      </c>
      <c r="E63" s="1">
        <f t="shared" si="2"/>
        <v>7.41890216605255E-3</v>
      </c>
      <c r="F63" s="1"/>
      <c r="G63" s="1"/>
      <c r="H63" t="str">
        <f t="shared" si="4"/>
        <v/>
      </c>
      <c r="I63">
        <f t="shared" si="3"/>
        <v>0</v>
      </c>
      <c r="J63">
        <f>I63*SUM(B63:C63)</f>
        <v>0</v>
      </c>
      <c r="P63" t="s">
        <v>26</v>
      </c>
      <c r="Q63">
        <v>11432</v>
      </c>
    </row>
    <row r="64" spans="1:17">
      <c r="A64" t="s">
        <v>65</v>
      </c>
      <c r="B64">
        <v>6904</v>
      </c>
      <c r="C64">
        <v>6934</v>
      </c>
      <c r="D64">
        <f t="shared" si="1"/>
        <v>13838</v>
      </c>
      <c r="E64" s="1">
        <f t="shared" si="2"/>
        <v>9.9277408542534744E-3</v>
      </c>
      <c r="F64" s="1"/>
      <c r="G64" s="1"/>
      <c r="H64" t="str">
        <f t="shared" si="4"/>
        <v/>
      </c>
      <c r="I64">
        <f t="shared" si="3"/>
        <v>1</v>
      </c>
      <c r="J64">
        <f>I64*SUM(B64:C64)</f>
        <v>13838</v>
      </c>
      <c r="P64" t="s">
        <v>45</v>
      </c>
      <c r="Q64">
        <v>11429</v>
      </c>
    </row>
    <row r="65" spans="1:17">
      <c r="A65" t="s">
        <v>66</v>
      </c>
      <c r="B65">
        <v>2370</v>
      </c>
      <c r="C65">
        <v>2386</v>
      </c>
      <c r="D65">
        <f t="shared" si="1"/>
        <v>4756</v>
      </c>
      <c r="E65" s="1">
        <f t="shared" si="2"/>
        <v>3.4120780100324851E-3</v>
      </c>
      <c r="F65" s="1"/>
      <c r="G65" s="1"/>
      <c r="H65" t="str">
        <f t="shared" si="4"/>
        <v/>
      </c>
      <c r="I65">
        <f t="shared" si="3"/>
        <v>1</v>
      </c>
      <c r="J65">
        <f>I65*SUM(B65:C65)</f>
        <v>4756</v>
      </c>
      <c r="P65" t="s">
        <v>73</v>
      </c>
      <c r="Q65">
        <v>11429</v>
      </c>
    </row>
    <row r="66" spans="1:17">
      <c r="A66" t="s">
        <v>67</v>
      </c>
      <c r="B66">
        <v>8044</v>
      </c>
      <c r="C66">
        <v>8083</v>
      </c>
      <c r="D66">
        <f t="shared" si="1"/>
        <v>16127</v>
      </c>
      <c r="E66" s="1">
        <f t="shared" si="2"/>
        <v>1.1569928946129918E-2</v>
      </c>
      <c r="F66" s="1"/>
      <c r="G66" s="1"/>
      <c r="H66" t="str">
        <f t="shared" ref="H66:H97" si="5">IF(B66&gt;C66,A66,"")</f>
        <v/>
      </c>
      <c r="I66">
        <f t="shared" si="3"/>
        <v>1</v>
      </c>
      <c r="J66">
        <f>I66*SUM(B66:C66)</f>
        <v>16127</v>
      </c>
      <c r="P66" t="s">
        <v>61</v>
      </c>
      <c r="Q66">
        <v>10602</v>
      </c>
    </row>
    <row r="67" spans="1:17">
      <c r="A67" t="s">
        <v>68</v>
      </c>
      <c r="B67">
        <v>6428</v>
      </c>
      <c r="C67">
        <v>6454</v>
      </c>
      <c r="D67">
        <f t="shared" ref="D67:D130" si="6">SUM(B67:C67)</f>
        <v>12882</v>
      </c>
      <c r="E67" s="1">
        <f t="shared" ref="E67:E130" si="7">D67/B$143</f>
        <v>9.2418816074933702E-3</v>
      </c>
      <c r="F67" s="1"/>
      <c r="G67" s="1"/>
      <c r="H67" t="str">
        <f t="shared" si="5"/>
        <v/>
      </c>
      <c r="I67">
        <f t="shared" ref="I67:I130" si="8">IF(RIGHT(A67,3)="ski",1,0)</f>
        <v>1</v>
      </c>
      <c r="J67">
        <f>I67*SUM(B67:C67)</f>
        <v>12882</v>
      </c>
      <c r="P67" t="s">
        <v>28</v>
      </c>
      <c r="Q67">
        <v>10525</v>
      </c>
    </row>
    <row r="68" spans="1:17">
      <c r="A68" t="s">
        <v>69</v>
      </c>
      <c r="B68">
        <v>6624</v>
      </c>
      <c r="C68">
        <v>6677</v>
      </c>
      <c r="D68">
        <f t="shared" si="6"/>
        <v>13301</v>
      </c>
      <c r="E68" s="1">
        <f t="shared" si="7"/>
        <v>9.5424830974436669E-3</v>
      </c>
      <c r="F68" s="1"/>
      <c r="G68" s="1"/>
      <c r="H68" t="str">
        <f t="shared" si="5"/>
        <v/>
      </c>
      <c r="I68">
        <f t="shared" si="8"/>
        <v>0</v>
      </c>
      <c r="J68">
        <f>I68*SUM(B68:C68)</f>
        <v>0</v>
      </c>
      <c r="P68" t="s">
        <v>14</v>
      </c>
      <c r="Q68">
        <v>10377</v>
      </c>
    </row>
    <row r="69" spans="1:17">
      <c r="A69" t="s">
        <v>70</v>
      </c>
      <c r="B69">
        <v>3745</v>
      </c>
      <c r="C69">
        <v>3649</v>
      </c>
      <c r="D69">
        <f t="shared" si="6"/>
        <v>7394</v>
      </c>
      <c r="E69" s="1">
        <f t="shared" si="7"/>
        <v>5.3046477725357854E-3</v>
      </c>
      <c r="F69" s="1"/>
      <c r="G69" s="1"/>
      <c r="H69" t="str">
        <f t="shared" si="5"/>
        <v>Markiewicz</v>
      </c>
      <c r="I69">
        <f t="shared" si="8"/>
        <v>0</v>
      </c>
      <c r="J69">
        <f>I69*SUM(B69:C69)</f>
        <v>0</v>
      </c>
      <c r="P69" t="s">
        <v>80</v>
      </c>
      <c r="Q69">
        <v>10354</v>
      </c>
    </row>
    <row r="70" spans="1:17">
      <c r="A70" t="s">
        <v>71</v>
      </c>
      <c r="B70">
        <v>5775</v>
      </c>
      <c r="C70">
        <v>5829</v>
      </c>
      <c r="D70">
        <f t="shared" si="6"/>
        <v>11604</v>
      </c>
      <c r="E70" s="1">
        <f t="shared" si="7"/>
        <v>8.3250111918454495E-3</v>
      </c>
      <c r="F70" s="1"/>
      <c r="G70" s="1"/>
      <c r="H70" t="str">
        <f t="shared" si="5"/>
        <v/>
      </c>
      <c r="I70">
        <f t="shared" si="8"/>
        <v>1</v>
      </c>
      <c r="J70">
        <f>I70*SUM(B70:C70)</f>
        <v>11604</v>
      </c>
      <c r="P70" t="s">
        <v>64</v>
      </c>
      <c r="Q70">
        <v>10341</v>
      </c>
    </row>
    <row r="71" spans="1:17">
      <c r="A71" t="s">
        <v>72</v>
      </c>
      <c r="B71">
        <v>8070</v>
      </c>
      <c r="C71">
        <v>8163</v>
      </c>
      <c r="D71">
        <f t="shared" si="6"/>
        <v>16233</v>
      </c>
      <c r="E71" s="1">
        <f t="shared" si="7"/>
        <v>1.1645976101105409E-2</v>
      </c>
      <c r="F71" s="1"/>
      <c r="G71" s="1"/>
      <c r="H71" t="str">
        <f t="shared" si="5"/>
        <v/>
      </c>
      <c r="I71">
        <f t="shared" si="8"/>
        <v>0</v>
      </c>
      <c r="J71">
        <f>I71*SUM(B71:C71)</f>
        <v>0</v>
      </c>
      <c r="P71" t="s">
        <v>9</v>
      </c>
      <c r="Q71">
        <v>9853</v>
      </c>
    </row>
    <row r="72" spans="1:17">
      <c r="A72" t="s">
        <v>73</v>
      </c>
      <c r="B72">
        <v>5680</v>
      </c>
      <c r="C72">
        <v>5749</v>
      </c>
      <c r="D72">
        <f t="shared" si="6"/>
        <v>11429</v>
      </c>
      <c r="E72" s="1">
        <f t="shared" si="7"/>
        <v>8.1994616435368522E-3</v>
      </c>
      <c r="F72" s="1"/>
      <c r="G72" s="1"/>
      <c r="H72" t="str">
        <f t="shared" si="5"/>
        <v/>
      </c>
      <c r="I72">
        <f t="shared" si="8"/>
        <v>0</v>
      </c>
      <c r="J72">
        <f>I72*SUM(B72:C72)</f>
        <v>0</v>
      </c>
      <c r="P72" t="s">
        <v>74</v>
      </c>
      <c r="Q72">
        <v>9700</v>
      </c>
    </row>
    <row r="73" spans="1:17">
      <c r="A73" t="s">
        <v>74</v>
      </c>
      <c r="B73">
        <v>4810</v>
      </c>
      <c r="C73">
        <v>4890</v>
      </c>
      <c r="D73">
        <f t="shared" si="6"/>
        <v>9700</v>
      </c>
      <c r="E73" s="1">
        <f t="shared" si="7"/>
        <v>6.9590321062479197E-3</v>
      </c>
      <c r="F73" s="1"/>
      <c r="G73" s="1"/>
      <c r="H73" t="str">
        <f t="shared" si="5"/>
        <v/>
      </c>
      <c r="I73">
        <f t="shared" si="8"/>
        <v>0</v>
      </c>
      <c r="J73">
        <f>I73*SUM(B73:C73)</f>
        <v>0</v>
      </c>
      <c r="P73" t="s">
        <v>38</v>
      </c>
      <c r="Q73">
        <v>9488</v>
      </c>
    </row>
    <row r="74" spans="1:17">
      <c r="A74" t="s">
        <v>75</v>
      </c>
      <c r="B74">
        <v>7523</v>
      </c>
      <c r="C74">
        <v>7623</v>
      </c>
      <c r="D74">
        <f t="shared" si="6"/>
        <v>15146</v>
      </c>
      <c r="E74" s="1">
        <f t="shared" si="7"/>
        <v>1.0866134049611443E-2</v>
      </c>
      <c r="F74" s="1"/>
      <c r="G74" s="1"/>
      <c r="H74" t="str">
        <f t="shared" si="5"/>
        <v/>
      </c>
      <c r="I74">
        <f t="shared" si="8"/>
        <v>1</v>
      </c>
      <c r="J74">
        <f>I74*SUM(B74:C74)</f>
        <v>15146</v>
      </c>
      <c r="P74" t="s">
        <v>50</v>
      </c>
      <c r="Q74">
        <v>9416</v>
      </c>
    </row>
    <row r="75" spans="1:17">
      <c r="A75" t="s">
        <v>76</v>
      </c>
      <c r="B75">
        <v>7767</v>
      </c>
      <c r="C75">
        <v>7824</v>
      </c>
      <c r="D75">
        <f t="shared" si="6"/>
        <v>15591</v>
      </c>
      <c r="E75" s="1">
        <f t="shared" si="7"/>
        <v>1.1185388615310444E-2</v>
      </c>
      <c r="F75" s="1"/>
      <c r="G75" s="1"/>
      <c r="H75" t="str">
        <f t="shared" si="5"/>
        <v/>
      </c>
      <c r="I75">
        <f t="shared" si="8"/>
        <v>0</v>
      </c>
      <c r="J75">
        <f>I75*SUM(B75:C75)</f>
        <v>0</v>
      </c>
      <c r="P75" t="s">
        <v>24</v>
      </c>
      <c r="Q75">
        <v>9404</v>
      </c>
    </row>
    <row r="76" spans="1:17">
      <c r="A76" t="s">
        <v>77</v>
      </c>
      <c r="B76">
        <v>7462</v>
      </c>
      <c r="C76">
        <v>7549</v>
      </c>
      <c r="D76">
        <f t="shared" si="6"/>
        <v>15011</v>
      </c>
      <c r="E76" s="1">
        <f t="shared" si="7"/>
        <v>1.0769281540916239E-2</v>
      </c>
      <c r="F76" s="1"/>
      <c r="G76" s="1"/>
      <c r="H76" t="str">
        <f t="shared" si="5"/>
        <v/>
      </c>
      <c r="I76">
        <f t="shared" si="8"/>
        <v>0</v>
      </c>
      <c r="J76">
        <f>I76*SUM(B76:C76)</f>
        <v>0</v>
      </c>
      <c r="P76" t="s">
        <v>134</v>
      </c>
      <c r="Q76">
        <v>9331</v>
      </c>
    </row>
    <row r="77" spans="1:17">
      <c r="A77" t="s">
        <v>78</v>
      </c>
      <c r="B77">
        <v>9938</v>
      </c>
      <c r="C77">
        <v>9991</v>
      </c>
      <c r="D77">
        <f t="shared" si="6"/>
        <v>19929</v>
      </c>
      <c r="E77" s="1">
        <f t="shared" si="7"/>
        <v>1.4297582561382968E-2</v>
      </c>
      <c r="F77" s="1"/>
      <c r="G77" s="1"/>
      <c r="H77" t="str">
        <f t="shared" si="5"/>
        <v/>
      </c>
      <c r="I77">
        <f t="shared" si="8"/>
        <v>0</v>
      </c>
      <c r="J77">
        <f>I77*SUM(B77:C77)</f>
        <v>0</v>
      </c>
      <c r="P77" t="s">
        <v>85</v>
      </c>
      <c r="Q77">
        <v>9208</v>
      </c>
    </row>
    <row r="78" spans="1:17">
      <c r="A78" t="s">
        <v>79</v>
      </c>
      <c r="B78">
        <v>3294</v>
      </c>
      <c r="C78">
        <v>3348</v>
      </c>
      <c r="D78">
        <f t="shared" si="6"/>
        <v>6642</v>
      </c>
      <c r="E78" s="1">
        <f t="shared" si="7"/>
        <v>4.7651434278039879E-3</v>
      </c>
      <c r="F78" s="1"/>
      <c r="G78" s="1"/>
      <c r="H78" t="str">
        <f t="shared" si="5"/>
        <v/>
      </c>
      <c r="I78">
        <f t="shared" si="8"/>
        <v>0</v>
      </c>
      <c r="J78">
        <f>I78*SUM(B78:C78)</f>
        <v>0</v>
      </c>
      <c r="P78" t="s">
        <v>6</v>
      </c>
      <c r="Q78">
        <v>9029</v>
      </c>
    </row>
    <row r="79" spans="1:17">
      <c r="A79" t="s">
        <v>80</v>
      </c>
      <c r="B79">
        <v>5160</v>
      </c>
      <c r="C79">
        <v>5194</v>
      </c>
      <c r="D79">
        <f t="shared" si="6"/>
        <v>10354</v>
      </c>
      <c r="E79" s="1">
        <f t="shared" si="7"/>
        <v>7.4282287039269031E-3</v>
      </c>
      <c r="F79" s="1"/>
      <c r="G79" s="1"/>
      <c r="H79" t="str">
        <f t="shared" si="5"/>
        <v/>
      </c>
      <c r="I79">
        <f t="shared" si="8"/>
        <v>0</v>
      </c>
      <c r="J79">
        <f>I79*SUM(B79:C79)</f>
        <v>0</v>
      </c>
      <c r="P79" t="s">
        <v>131</v>
      </c>
      <c r="Q79">
        <v>9008</v>
      </c>
    </row>
    <row r="80" spans="1:17">
      <c r="A80" t="s">
        <v>81</v>
      </c>
      <c r="B80">
        <v>2875</v>
      </c>
      <c r="C80">
        <v>2957</v>
      </c>
      <c r="D80">
        <f t="shared" si="6"/>
        <v>5832</v>
      </c>
      <c r="E80" s="1">
        <f t="shared" si="7"/>
        <v>4.1840283756327699E-3</v>
      </c>
      <c r="F80" s="1"/>
      <c r="G80" s="1"/>
      <c r="H80" t="str">
        <f t="shared" si="5"/>
        <v/>
      </c>
      <c r="I80">
        <f t="shared" si="8"/>
        <v>0</v>
      </c>
      <c r="J80">
        <f>I80*SUM(B80:C80)</f>
        <v>0</v>
      </c>
      <c r="P80" t="s">
        <v>105</v>
      </c>
      <c r="Q80">
        <v>8706</v>
      </c>
    </row>
    <row r="81" spans="1:17">
      <c r="A81" t="s">
        <v>82</v>
      </c>
      <c r="B81">
        <v>8476</v>
      </c>
      <c r="C81">
        <v>8574</v>
      </c>
      <c r="D81">
        <f t="shared" si="6"/>
        <v>17050</v>
      </c>
      <c r="E81" s="1">
        <f t="shared" si="7"/>
        <v>1.2232113135208972E-2</v>
      </c>
      <c r="F81" s="1"/>
      <c r="G81" s="1"/>
      <c r="H81" t="str">
        <f t="shared" si="5"/>
        <v/>
      </c>
      <c r="I81">
        <f t="shared" si="8"/>
        <v>0</v>
      </c>
      <c r="J81">
        <f>I81*SUM(B81:C81)</f>
        <v>0</v>
      </c>
      <c r="P81" t="s">
        <v>32</v>
      </c>
      <c r="Q81">
        <v>8487</v>
      </c>
    </row>
    <row r="82" spans="1:17">
      <c r="A82" t="s">
        <v>83</v>
      </c>
      <c r="B82">
        <v>5932</v>
      </c>
      <c r="C82">
        <v>5945</v>
      </c>
      <c r="D82">
        <f t="shared" si="6"/>
        <v>11877</v>
      </c>
      <c r="E82" s="1">
        <f t="shared" si="7"/>
        <v>8.5208684872068591E-3</v>
      </c>
      <c r="F82" s="1"/>
      <c r="G82" s="1"/>
      <c r="H82" t="str">
        <f t="shared" si="5"/>
        <v/>
      </c>
      <c r="I82">
        <f t="shared" si="8"/>
        <v>1</v>
      </c>
      <c r="J82">
        <f>I82*SUM(B82:C82)</f>
        <v>11877</v>
      </c>
      <c r="P82" t="s">
        <v>8</v>
      </c>
      <c r="Q82">
        <v>8476</v>
      </c>
    </row>
    <row r="83" spans="1:17">
      <c r="A83" t="s">
        <v>84</v>
      </c>
      <c r="B83">
        <v>7947</v>
      </c>
      <c r="C83">
        <v>8045</v>
      </c>
      <c r="D83">
        <f t="shared" si="6"/>
        <v>15992</v>
      </c>
      <c r="E83" s="1">
        <f t="shared" si="7"/>
        <v>1.1473076437434714E-2</v>
      </c>
      <c r="F83" s="1"/>
      <c r="G83" s="1"/>
      <c r="H83" t="str">
        <f t="shared" si="5"/>
        <v/>
      </c>
      <c r="I83">
        <f t="shared" si="8"/>
        <v>0</v>
      </c>
      <c r="J83">
        <f>I83*SUM(B83:C83)</f>
        <v>0</v>
      </c>
      <c r="P83" t="s">
        <v>110</v>
      </c>
      <c r="Q83">
        <v>8397</v>
      </c>
    </row>
    <row r="84" spans="1:17">
      <c r="A84" t="s">
        <v>85</v>
      </c>
      <c r="B84">
        <v>4598</v>
      </c>
      <c r="C84">
        <v>4610</v>
      </c>
      <c r="D84">
        <f t="shared" si="6"/>
        <v>9208</v>
      </c>
      <c r="E84" s="1">
        <f t="shared" si="7"/>
        <v>6.6060585190031796E-3</v>
      </c>
      <c r="F84" s="1"/>
      <c r="G84" s="1"/>
      <c r="H84" t="str">
        <f t="shared" si="5"/>
        <v/>
      </c>
      <c r="I84">
        <f t="shared" si="8"/>
        <v>1</v>
      </c>
      <c r="J84">
        <f>I84*SUM(B84:C84)</f>
        <v>9208</v>
      </c>
      <c r="P84" t="s">
        <v>13</v>
      </c>
      <c r="Q84">
        <v>8308</v>
      </c>
    </row>
    <row r="85" spans="1:17">
      <c r="A85" t="s">
        <v>86</v>
      </c>
      <c r="B85">
        <v>6112</v>
      </c>
      <c r="C85">
        <v>6127</v>
      </c>
      <c r="D85">
        <f t="shared" si="6"/>
        <v>12239</v>
      </c>
      <c r="E85" s="1">
        <f t="shared" si="7"/>
        <v>8.780576695708071E-3</v>
      </c>
      <c r="F85" s="1"/>
      <c r="G85" s="1"/>
      <c r="H85" t="str">
        <f t="shared" si="5"/>
        <v/>
      </c>
      <c r="I85">
        <f t="shared" si="8"/>
        <v>1</v>
      </c>
      <c r="J85">
        <f>I85*SUM(B85:C85)</f>
        <v>12239</v>
      </c>
      <c r="P85" t="s">
        <v>33</v>
      </c>
      <c r="Q85">
        <v>8271</v>
      </c>
    </row>
    <row r="86" spans="1:17">
      <c r="A86" t="s">
        <v>87</v>
      </c>
      <c r="B86">
        <v>9902</v>
      </c>
      <c r="C86">
        <v>9986</v>
      </c>
      <c r="D86">
        <f t="shared" si="6"/>
        <v>19888</v>
      </c>
      <c r="E86" s="1">
        <f t="shared" si="7"/>
        <v>1.426816809577924E-2</v>
      </c>
      <c r="F86" s="1"/>
      <c r="G86" s="1"/>
      <c r="H86" t="str">
        <f t="shared" si="5"/>
        <v/>
      </c>
      <c r="I86">
        <f t="shared" si="8"/>
        <v>1</v>
      </c>
      <c r="J86">
        <f>I86*SUM(B86:C86)</f>
        <v>19888</v>
      </c>
      <c r="P86" t="s">
        <v>138</v>
      </c>
      <c r="Q86">
        <v>7906</v>
      </c>
    </row>
    <row r="87" spans="1:17">
      <c r="A87" t="s">
        <v>88</v>
      </c>
      <c r="B87">
        <v>7255</v>
      </c>
      <c r="C87">
        <v>7289</v>
      </c>
      <c r="D87">
        <f t="shared" si="6"/>
        <v>14544</v>
      </c>
      <c r="E87" s="1">
        <f t="shared" si="7"/>
        <v>1.043424360342987E-2</v>
      </c>
      <c r="F87" s="1"/>
      <c r="G87" s="1"/>
      <c r="H87" t="str">
        <f t="shared" si="5"/>
        <v/>
      </c>
      <c r="I87">
        <f t="shared" si="8"/>
        <v>0</v>
      </c>
      <c r="J87">
        <f>I87*SUM(B87:C87)</f>
        <v>0</v>
      </c>
      <c r="P87" t="s">
        <v>141</v>
      </c>
      <c r="Q87">
        <v>7530</v>
      </c>
    </row>
    <row r="88" spans="1:17">
      <c r="A88" t="s">
        <v>89</v>
      </c>
      <c r="B88">
        <v>1104</v>
      </c>
      <c r="C88">
        <v>1160</v>
      </c>
      <c r="D88">
        <f t="shared" si="6"/>
        <v>2264</v>
      </c>
      <c r="E88" s="1">
        <f t="shared" si="7"/>
        <v>1.6242524421180712E-3</v>
      </c>
      <c r="F88" s="1"/>
      <c r="G88" s="1"/>
      <c r="H88" t="str">
        <f t="shared" si="5"/>
        <v/>
      </c>
      <c r="I88">
        <f t="shared" si="8"/>
        <v>0</v>
      </c>
      <c r="J88">
        <f>I88*SUM(B88:C88)</f>
        <v>0</v>
      </c>
      <c r="P88" t="s">
        <v>27</v>
      </c>
      <c r="Q88">
        <v>7508</v>
      </c>
    </row>
    <row r="89" spans="1:17">
      <c r="A89" t="s">
        <v>90</v>
      </c>
      <c r="B89">
        <v>7199</v>
      </c>
      <c r="C89">
        <v>7256</v>
      </c>
      <c r="D89">
        <f t="shared" si="6"/>
        <v>14455</v>
      </c>
      <c r="E89" s="1">
        <f t="shared" si="7"/>
        <v>1.0370392690290069E-2</v>
      </c>
      <c r="F89" s="1"/>
      <c r="G89" s="1"/>
      <c r="H89" t="str">
        <f t="shared" si="5"/>
        <v/>
      </c>
      <c r="I89">
        <f t="shared" si="8"/>
        <v>1</v>
      </c>
      <c r="J89">
        <f>I89*SUM(B89:C89)</f>
        <v>14455</v>
      </c>
      <c r="P89" t="s">
        <v>70</v>
      </c>
      <c r="Q89">
        <v>7394</v>
      </c>
    </row>
    <row r="90" spans="1:17">
      <c r="A90" t="s">
        <v>91</v>
      </c>
      <c r="B90">
        <v>7931</v>
      </c>
      <c r="C90">
        <v>7846</v>
      </c>
      <c r="D90">
        <f t="shared" si="6"/>
        <v>15777</v>
      </c>
      <c r="E90" s="1">
        <f t="shared" si="7"/>
        <v>1.1318829849512725E-2</v>
      </c>
      <c r="F90" s="1"/>
      <c r="G90" s="1"/>
      <c r="H90" t="str">
        <f t="shared" si="5"/>
        <v>Piasecki</v>
      </c>
      <c r="I90">
        <f t="shared" si="8"/>
        <v>0</v>
      </c>
      <c r="J90">
        <f>I90*SUM(B90:C90)</f>
        <v>0</v>
      </c>
      <c r="P90" t="s">
        <v>122</v>
      </c>
      <c r="Q90">
        <v>7373</v>
      </c>
    </row>
    <row r="91" spans="1:17">
      <c r="A91" t="s">
        <v>92</v>
      </c>
      <c r="B91">
        <v>3655</v>
      </c>
      <c r="C91">
        <v>3668</v>
      </c>
      <c r="D91">
        <f t="shared" si="6"/>
        <v>7323</v>
      </c>
      <c r="E91" s="1">
        <f t="shared" si="7"/>
        <v>5.2537105272220117E-3</v>
      </c>
      <c r="F91" s="1"/>
      <c r="G91" s="1"/>
      <c r="H91" t="str">
        <f t="shared" si="5"/>
        <v/>
      </c>
      <c r="I91">
        <f t="shared" si="8"/>
        <v>0</v>
      </c>
      <c r="J91">
        <f>I91*SUM(B91:C91)</f>
        <v>0</v>
      </c>
      <c r="P91" t="s">
        <v>92</v>
      </c>
      <c r="Q91">
        <v>7323</v>
      </c>
    </row>
    <row r="92" spans="1:17">
      <c r="A92" t="s">
        <v>93</v>
      </c>
      <c r="B92">
        <v>488</v>
      </c>
      <c r="C92">
        <v>500</v>
      </c>
      <c r="D92">
        <f t="shared" si="6"/>
        <v>988</v>
      </c>
      <c r="E92" s="1">
        <f t="shared" si="7"/>
        <v>7.0881687845081906E-4</v>
      </c>
      <c r="F92" s="1"/>
      <c r="G92" s="1"/>
      <c r="H92" t="str">
        <f t="shared" si="5"/>
        <v/>
      </c>
      <c r="I92">
        <f t="shared" si="8"/>
        <v>0</v>
      </c>
      <c r="J92">
        <f>I92*SUM(B92:C92)</f>
        <v>0</v>
      </c>
      <c r="P92" t="s">
        <v>116</v>
      </c>
      <c r="Q92">
        <v>7242</v>
      </c>
    </row>
    <row r="93" spans="1:17">
      <c r="A93" t="s">
        <v>94</v>
      </c>
      <c r="B93">
        <v>6854</v>
      </c>
      <c r="C93">
        <v>6921</v>
      </c>
      <c r="D93">
        <f t="shared" si="6"/>
        <v>13775</v>
      </c>
      <c r="E93" s="1">
        <f t="shared" si="7"/>
        <v>9.8825430168623801E-3</v>
      </c>
      <c r="F93" s="1"/>
      <c r="G93" s="1"/>
      <c r="H93" t="str">
        <f t="shared" si="5"/>
        <v/>
      </c>
      <c r="I93">
        <f t="shared" si="8"/>
        <v>1</v>
      </c>
      <c r="J93">
        <f>I93*SUM(B93:C93)</f>
        <v>13775</v>
      </c>
      <c r="P93" t="s">
        <v>11</v>
      </c>
      <c r="Q93">
        <v>7170</v>
      </c>
    </row>
    <row r="94" spans="1:17">
      <c r="A94" t="s">
        <v>95</v>
      </c>
      <c r="B94">
        <v>278</v>
      </c>
      <c r="C94">
        <v>303</v>
      </c>
      <c r="D94">
        <f t="shared" si="6"/>
        <v>581</v>
      </c>
      <c r="E94" s="1">
        <f t="shared" si="7"/>
        <v>4.1682450038454033E-4</v>
      </c>
      <c r="F94" s="1"/>
      <c r="G94" s="1"/>
      <c r="H94" t="str">
        <f t="shared" si="5"/>
        <v/>
      </c>
      <c r="I94">
        <f t="shared" si="8"/>
        <v>0</v>
      </c>
      <c r="J94">
        <f>I94*SUM(B94:C94)</f>
        <v>0</v>
      </c>
      <c r="P94" t="s">
        <v>111</v>
      </c>
      <c r="Q94">
        <v>7135</v>
      </c>
    </row>
    <row r="95" spans="1:17">
      <c r="A95" t="s">
        <v>96</v>
      </c>
      <c r="B95">
        <v>6869</v>
      </c>
      <c r="C95">
        <v>6965</v>
      </c>
      <c r="D95">
        <f t="shared" si="6"/>
        <v>13834</v>
      </c>
      <c r="E95" s="1">
        <f t="shared" si="7"/>
        <v>9.9248711502921364E-3</v>
      </c>
      <c r="F95" s="1"/>
      <c r="G95" s="1"/>
      <c r="H95" t="str">
        <f t="shared" si="5"/>
        <v/>
      </c>
      <c r="I95">
        <f t="shared" si="8"/>
        <v>1</v>
      </c>
      <c r="J95">
        <f>I95*SUM(B95:C95)</f>
        <v>13834</v>
      </c>
      <c r="P95" t="s">
        <v>126</v>
      </c>
      <c r="Q95">
        <v>6723</v>
      </c>
    </row>
    <row r="96" spans="1:17">
      <c r="A96" t="s">
        <v>97</v>
      </c>
      <c r="B96">
        <v>1486</v>
      </c>
      <c r="C96">
        <v>1547</v>
      </c>
      <c r="D96">
        <f t="shared" si="6"/>
        <v>3033</v>
      </c>
      <c r="E96" s="1">
        <f t="shared" si="7"/>
        <v>2.1759530286855609E-3</v>
      </c>
      <c r="F96" s="1"/>
      <c r="G96" s="1"/>
      <c r="H96" t="str">
        <f t="shared" si="5"/>
        <v/>
      </c>
      <c r="I96">
        <f t="shared" si="8"/>
        <v>1</v>
      </c>
      <c r="J96">
        <f>I96*SUM(B96:C96)</f>
        <v>3033</v>
      </c>
      <c r="P96" t="s">
        <v>79</v>
      </c>
      <c r="Q96">
        <v>6642</v>
      </c>
    </row>
    <row r="97" spans="1:17">
      <c r="A97" t="s">
        <v>98</v>
      </c>
      <c r="B97">
        <v>323</v>
      </c>
      <c r="C97">
        <v>408</v>
      </c>
      <c r="D97">
        <f t="shared" si="6"/>
        <v>731</v>
      </c>
      <c r="E97" s="1">
        <f t="shared" si="7"/>
        <v>5.2443839893476587E-4</v>
      </c>
      <c r="F97" s="1"/>
      <c r="G97" s="1"/>
      <c r="H97" t="str">
        <f t="shared" si="5"/>
        <v/>
      </c>
      <c r="I97">
        <f t="shared" si="8"/>
        <v>1</v>
      </c>
      <c r="J97">
        <f>I97*SUM(B97:C97)</f>
        <v>731</v>
      </c>
      <c r="P97" t="s">
        <v>19</v>
      </c>
      <c r="Q97">
        <v>6347</v>
      </c>
    </row>
    <row r="98" spans="1:17">
      <c r="A98" t="s">
        <v>99</v>
      </c>
      <c r="B98">
        <v>6340</v>
      </c>
      <c r="C98">
        <v>6358</v>
      </c>
      <c r="D98">
        <f t="shared" si="6"/>
        <v>12698</v>
      </c>
      <c r="E98" s="1">
        <f t="shared" si="7"/>
        <v>9.1098752252717612E-3</v>
      </c>
      <c r="F98" s="1"/>
      <c r="G98" s="1"/>
      <c r="H98" t="str">
        <f t="shared" ref="H98:H129" si="9">IF(B98&gt;C98,A98,"")</f>
        <v/>
      </c>
      <c r="I98">
        <f t="shared" si="8"/>
        <v>0</v>
      </c>
      <c r="J98">
        <f>I98*SUM(B98:C98)</f>
        <v>0</v>
      </c>
      <c r="P98" t="s">
        <v>107</v>
      </c>
      <c r="Q98">
        <v>5838</v>
      </c>
    </row>
    <row r="99" spans="1:17">
      <c r="A99" t="s">
        <v>100</v>
      </c>
      <c r="B99">
        <v>1580</v>
      </c>
      <c r="C99">
        <v>1602</v>
      </c>
      <c r="D99">
        <f t="shared" si="6"/>
        <v>3182</v>
      </c>
      <c r="E99" s="1">
        <f t="shared" si="7"/>
        <v>2.2828495012454514E-3</v>
      </c>
      <c r="F99" s="1"/>
      <c r="G99" s="1"/>
      <c r="H99" t="str">
        <f t="shared" si="9"/>
        <v/>
      </c>
      <c r="I99">
        <f t="shared" si="8"/>
        <v>1</v>
      </c>
      <c r="J99">
        <f>I99*SUM(B99:C99)</f>
        <v>3182</v>
      </c>
      <c r="P99" t="s">
        <v>81</v>
      </c>
      <c r="Q99">
        <v>5832</v>
      </c>
    </row>
    <row r="100" spans="1:17">
      <c r="A100" t="s">
        <v>101</v>
      </c>
      <c r="B100">
        <v>1206</v>
      </c>
      <c r="C100">
        <v>1263</v>
      </c>
      <c r="D100">
        <f t="shared" si="6"/>
        <v>2469</v>
      </c>
      <c r="E100" s="1">
        <f t="shared" si="7"/>
        <v>1.7713247701367128E-3</v>
      </c>
      <c r="F100" s="1"/>
      <c r="G100" s="1"/>
      <c r="H100" t="str">
        <f t="shared" si="9"/>
        <v/>
      </c>
      <c r="I100">
        <f t="shared" si="8"/>
        <v>0</v>
      </c>
      <c r="J100">
        <f>I100*SUM(B100:C100)</f>
        <v>0</v>
      </c>
      <c r="P100" t="s">
        <v>4</v>
      </c>
      <c r="Q100">
        <v>5420</v>
      </c>
    </row>
    <row r="101" spans="1:17">
      <c r="A101" t="s">
        <v>102</v>
      </c>
      <c r="B101">
        <v>8326</v>
      </c>
      <c r="C101">
        <v>8410</v>
      </c>
      <c r="D101">
        <f t="shared" si="6"/>
        <v>16736</v>
      </c>
      <c r="E101" s="1">
        <f t="shared" si="7"/>
        <v>1.2006841374243833E-2</v>
      </c>
      <c r="F101" s="1"/>
      <c r="G101" s="1"/>
      <c r="H101" t="str">
        <f t="shared" si="9"/>
        <v/>
      </c>
      <c r="I101">
        <f t="shared" si="8"/>
        <v>0</v>
      </c>
      <c r="J101">
        <f>I101*SUM(B101:C101)</f>
        <v>0</v>
      </c>
      <c r="P101" t="s">
        <v>108</v>
      </c>
      <c r="Q101">
        <v>5334</v>
      </c>
    </row>
    <row r="102" spans="1:17">
      <c r="A102" t="s">
        <v>103</v>
      </c>
      <c r="B102">
        <v>6690</v>
      </c>
      <c r="C102">
        <v>6787</v>
      </c>
      <c r="D102">
        <f t="shared" si="6"/>
        <v>13477</v>
      </c>
      <c r="E102" s="1">
        <f t="shared" si="7"/>
        <v>9.6687500717425982E-3</v>
      </c>
      <c r="F102" s="1"/>
      <c r="G102" s="1"/>
      <c r="H102" t="str">
        <f t="shared" si="9"/>
        <v/>
      </c>
      <c r="I102">
        <f t="shared" si="8"/>
        <v>1</v>
      </c>
      <c r="J102">
        <f>I102*SUM(B102:C102)</f>
        <v>13477</v>
      </c>
      <c r="P102" t="s">
        <v>60</v>
      </c>
      <c r="Q102">
        <v>5164</v>
      </c>
    </row>
    <row r="103" spans="1:17">
      <c r="A103" t="s">
        <v>104</v>
      </c>
      <c r="B103">
        <v>2226</v>
      </c>
      <c r="C103">
        <v>2253</v>
      </c>
      <c r="D103">
        <f t="shared" si="6"/>
        <v>4479</v>
      </c>
      <c r="E103" s="1">
        <f t="shared" si="7"/>
        <v>3.2133510107097353E-3</v>
      </c>
      <c r="F103" s="1"/>
      <c r="G103" s="1"/>
      <c r="H103" t="str">
        <f t="shared" si="9"/>
        <v/>
      </c>
      <c r="I103">
        <f t="shared" si="8"/>
        <v>0</v>
      </c>
      <c r="J103">
        <f>I103*SUM(B103:C103)</f>
        <v>0</v>
      </c>
      <c r="P103" t="s">
        <v>139</v>
      </c>
      <c r="Q103">
        <v>5051</v>
      </c>
    </row>
    <row r="104" spans="1:17">
      <c r="A104" t="s">
        <v>105</v>
      </c>
      <c r="B104">
        <v>4366</v>
      </c>
      <c r="C104">
        <v>4340</v>
      </c>
      <c r="D104">
        <f t="shared" si="6"/>
        <v>8706</v>
      </c>
      <c r="E104" s="1">
        <f t="shared" si="7"/>
        <v>6.245910671855091E-3</v>
      </c>
      <c r="F104" s="1"/>
      <c r="G104" s="1"/>
      <c r="H104" t="str">
        <f t="shared" si="9"/>
        <v>Stasiak</v>
      </c>
      <c r="I104">
        <f t="shared" si="8"/>
        <v>0</v>
      </c>
      <c r="J104">
        <f>I104*SUM(B104:C104)</f>
        <v>0</v>
      </c>
      <c r="P104" t="s">
        <v>54</v>
      </c>
      <c r="Q104">
        <v>4874</v>
      </c>
    </row>
    <row r="105" spans="1:17">
      <c r="A105" t="s">
        <v>106</v>
      </c>
      <c r="B105">
        <v>9951</v>
      </c>
      <c r="C105">
        <v>10000</v>
      </c>
      <c r="D105">
        <f t="shared" si="6"/>
        <v>19951</v>
      </c>
      <c r="E105" s="1">
        <f t="shared" si="7"/>
        <v>1.4313365933170334E-2</v>
      </c>
      <c r="F105" s="1"/>
      <c r="G105" s="1"/>
      <c r="H105" t="str">
        <f t="shared" si="9"/>
        <v/>
      </c>
      <c r="I105">
        <f t="shared" si="8"/>
        <v>0</v>
      </c>
      <c r="J105">
        <f>I105*SUM(B105:C105)</f>
        <v>0</v>
      </c>
      <c r="P105" t="s">
        <v>66</v>
      </c>
      <c r="Q105">
        <v>4756</v>
      </c>
    </row>
    <row r="106" spans="1:17">
      <c r="A106" t="s">
        <v>107</v>
      </c>
      <c r="B106">
        <v>2898</v>
      </c>
      <c r="C106">
        <v>2940</v>
      </c>
      <c r="D106">
        <f t="shared" si="6"/>
        <v>5838</v>
      </c>
      <c r="E106" s="1">
        <f t="shared" si="7"/>
        <v>4.1883329315747786E-3</v>
      </c>
      <c r="F106" s="1"/>
      <c r="G106" s="1"/>
      <c r="H106" t="str">
        <f t="shared" si="9"/>
        <v/>
      </c>
      <c r="I106">
        <f t="shared" si="8"/>
        <v>0</v>
      </c>
      <c r="J106">
        <f>I106*SUM(B106:C106)</f>
        <v>0</v>
      </c>
      <c r="P106" t="s">
        <v>34</v>
      </c>
      <c r="Q106">
        <v>4719</v>
      </c>
    </row>
    <row r="107" spans="1:17">
      <c r="A107" t="s">
        <v>108</v>
      </c>
      <c r="B107">
        <v>2637</v>
      </c>
      <c r="C107">
        <v>2697</v>
      </c>
      <c r="D107">
        <f t="shared" si="6"/>
        <v>5334</v>
      </c>
      <c r="E107" s="1">
        <f t="shared" si="7"/>
        <v>3.8267502324460211E-3</v>
      </c>
      <c r="F107" s="1"/>
      <c r="G107" s="1"/>
      <c r="H107" t="str">
        <f t="shared" si="9"/>
        <v/>
      </c>
      <c r="I107">
        <f t="shared" si="8"/>
        <v>1</v>
      </c>
      <c r="J107">
        <f>I107*SUM(B107:C107)</f>
        <v>5334</v>
      </c>
      <c r="P107" t="s">
        <v>12</v>
      </c>
      <c r="Q107">
        <v>4663</v>
      </c>
    </row>
    <row r="108" spans="1:17">
      <c r="A108" t="s">
        <v>109</v>
      </c>
      <c r="B108">
        <v>6013</v>
      </c>
      <c r="C108">
        <v>6093</v>
      </c>
      <c r="D108">
        <f t="shared" si="6"/>
        <v>12106</v>
      </c>
      <c r="E108" s="1">
        <f t="shared" si="7"/>
        <v>8.6851590389935372E-3</v>
      </c>
      <c r="F108" s="1"/>
      <c r="G108" s="1"/>
      <c r="H108" t="str">
        <f t="shared" si="9"/>
        <v/>
      </c>
      <c r="I108">
        <f t="shared" si="8"/>
        <v>0</v>
      </c>
      <c r="J108">
        <f>I108*SUM(B108:C108)</f>
        <v>0</v>
      </c>
      <c r="P108" t="s">
        <v>104</v>
      </c>
      <c r="Q108">
        <v>4479</v>
      </c>
    </row>
    <row r="109" spans="1:17">
      <c r="A109" t="s">
        <v>110</v>
      </c>
      <c r="B109">
        <v>4169</v>
      </c>
      <c r="C109">
        <v>4228</v>
      </c>
      <c r="D109">
        <f t="shared" si="6"/>
        <v>8397</v>
      </c>
      <c r="E109" s="1">
        <f t="shared" si="7"/>
        <v>6.0242260408416267E-3</v>
      </c>
      <c r="F109" s="1"/>
      <c r="G109" s="1"/>
      <c r="H109" t="str">
        <f t="shared" si="9"/>
        <v/>
      </c>
      <c r="I109">
        <f t="shared" si="8"/>
        <v>0</v>
      </c>
      <c r="J109">
        <f>I109*SUM(B109:C109)</f>
        <v>0</v>
      </c>
      <c r="P109" t="s">
        <v>21</v>
      </c>
      <c r="Q109">
        <v>4451</v>
      </c>
    </row>
    <row r="110" spans="1:17">
      <c r="A110" t="s">
        <v>111</v>
      </c>
      <c r="B110">
        <v>3535</v>
      </c>
      <c r="C110">
        <v>3600</v>
      </c>
      <c r="D110">
        <f t="shared" si="6"/>
        <v>7135</v>
      </c>
      <c r="E110" s="1">
        <f t="shared" si="7"/>
        <v>5.1188344410390621E-3</v>
      </c>
      <c r="F110" s="1"/>
      <c r="G110" s="1"/>
      <c r="H110" t="str">
        <f t="shared" si="9"/>
        <v/>
      </c>
      <c r="I110">
        <f t="shared" si="8"/>
        <v>1</v>
      </c>
      <c r="J110">
        <f>I110*SUM(B110:C110)</f>
        <v>7135</v>
      </c>
      <c r="P110" t="s">
        <v>125</v>
      </c>
      <c r="Q110">
        <v>4205</v>
      </c>
    </row>
    <row r="111" spans="1:17">
      <c r="A111" t="s">
        <v>112</v>
      </c>
      <c r="B111">
        <v>756</v>
      </c>
      <c r="C111">
        <v>854</v>
      </c>
      <c r="D111">
        <f t="shared" si="6"/>
        <v>1610</v>
      </c>
      <c r="E111" s="1">
        <f t="shared" si="7"/>
        <v>1.1550558444390878E-3</v>
      </c>
      <c r="F111" s="1"/>
      <c r="G111" s="1"/>
      <c r="H111" t="str">
        <f t="shared" si="9"/>
        <v/>
      </c>
      <c r="I111">
        <f t="shared" si="8"/>
        <v>0</v>
      </c>
      <c r="J111">
        <f>I111*SUM(B111:C111)</f>
        <v>0</v>
      </c>
      <c r="P111" t="s">
        <v>42</v>
      </c>
      <c r="Q111">
        <v>4200</v>
      </c>
    </row>
    <row r="112" spans="1:17">
      <c r="A112" t="s">
        <v>113</v>
      </c>
      <c r="B112">
        <v>1020</v>
      </c>
      <c r="C112">
        <v>1102</v>
      </c>
      <c r="D112">
        <f t="shared" si="6"/>
        <v>2122</v>
      </c>
      <c r="E112" s="1">
        <f t="shared" si="7"/>
        <v>1.5223779514905243E-3</v>
      </c>
      <c r="F112" s="1"/>
      <c r="G112" s="1"/>
      <c r="H112" t="str">
        <f t="shared" si="9"/>
        <v/>
      </c>
      <c r="I112">
        <f t="shared" si="8"/>
        <v>1</v>
      </c>
      <c r="J112">
        <f>I112*SUM(B112:C112)</f>
        <v>2122</v>
      </c>
      <c r="P112" t="s">
        <v>136</v>
      </c>
      <c r="Q112">
        <v>4055</v>
      </c>
    </row>
    <row r="113" spans="1:17">
      <c r="A113" t="s">
        <v>114</v>
      </c>
      <c r="B113">
        <v>8858</v>
      </c>
      <c r="C113">
        <v>8952</v>
      </c>
      <c r="D113">
        <f t="shared" si="6"/>
        <v>17810</v>
      </c>
      <c r="E113" s="1">
        <f t="shared" si="7"/>
        <v>1.2777356887863448E-2</v>
      </c>
      <c r="F113" s="1"/>
      <c r="G113" s="1"/>
      <c r="H113" t="str">
        <f t="shared" si="9"/>
        <v/>
      </c>
      <c r="I113">
        <f t="shared" si="8"/>
        <v>0</v>
      </c>
      <c r="J113">
        <f>I113*SUM(B113:C113)</f>
        <v>0</v>
      </c>
      <c r="P113" t="s">
        <v>48</v>
      </c>
      <c r="Q113">
        <v>4009</v>
      </c>
    </row>
    <row r="114" spans="1:17">
      <c r="A114" t="s">
        <v>115</v>
      </c>
      <c r="B114">
        <v>9670</v>
      </c>
      <c r="C114">
        <v>9682</v>
      </c>
      <c r="D114">
        <f t="shared" si="6"/>
        <v>19352</v>
      </c>
      <c r="E114" s="1">
        <f t="shared" si="7"/>
        <v>1.3883627764959766E-2</v>
      </c>
      <c r="F114" s="1"/>
      <c r="G114" s="1"/>
      <c r="H114" t="str">
        <f t="shared" si="9"/>
        <v/>
      </c>
      <c r="I114">
        <f t="shared" si="8"/>
        <v>0</v>
      </c>
      <c r="J114">
        <f>I114*SUM(B114:C114)</f>
        <v>0</v>
      </c>
      <c r="P114" t="s">
        <v>41</v>
      </c>
      <c r="Q114">
        <v>3661</v>
      </c>
    </row>
    <row r="115" spans="1:17">
      <c r="A115" t="s">
        <v>116</v>
      </c>
      <c r="B115">
        <v>3576</v>
      </c>
      <c r="C115">
        <v>3666</v>
      </c>
      <c r="D115">
        <f t="shared" si="6"/>
        <v>7242</v>
      </c>
      <c r="E115" s="1">
        <f t="shared" si="7"/>
        <v>5.1955990220048896E-3</v>
      </c>
      <c r="F115" s="1"/>
      <c r="G115" s="1"/>
      <c r="H115" t="str">
        <f t="shared" si="9"/>
        <v/>
      </c>
      <c r="I115">
        <f t="shared" si="8"/>
        <v>0</v>
      </c>
      <c r="J115">
        <f>I115*SUM(B115:C115)</f>
        <v>0</v>
      </c>
      <c r="P115" t="s">
        <v>135</v>
      </c>
      <c r="Q115">
        <v>3581</v>
      </c>
    </row>
    <row r="116" spans="1:17">
      <c r="A116" t="s">
        <v>117</v>
      </c>
      <c r="B116">
        <v>7204</v>
      </c>
      <c r="C116">
        <v>7227</v>
      </c>
      <c r="D116">
        <f t="shared" si="6"/>
        <v>14431</v>
      </c>
      <c r="E116" s="1">
        <f t="shared" si="7"/>
        <v>1.0353174466522034E-2</v>
      </c>
      <c r="F116" s="1"/>
      <c r="G116" s="1"/>
      <c r="H116" t="str">
        <f t="shared" si="9"/>
        <v/>
      </c>
      <c r="I116">
        <f t="shared" si="8"/>
        <v>0</v>
      </c>
      <c r="J116">
        <f>I116*SUM(B116:C116)</f>
        <v>0</v>
      </c>
      <c r="P116" t="s">
        <v>100</v>
      </c>
      <c r="Q116">
        <v>3182</v>
      </c>
    </row>
    <row r="117" spans="1:17">
      <c r="A117" t="s">
        <v>118</v>
      </c>
      <c r="B117">
        <v>9484</v>
      </c>
      <c r="C117">
        <v>9542</v>
      </c>
      <c r="D117">
        <f t="shared" si="6"/>
        <v>19026</v>
      </c>
      <c r="E117" s="1">
        <f t="shared" si="7"/>
        <v>1.364974689211061E-2</v>
      </c>
      <c r="F117" s="1"/>
      <c r="G117" s="1"/>
      <c r="H117" t="str">
        <f t="shared" si="9"/>
        <v/>
      </c>
      <c r="I117">
        <f t="shared" si="8"/>
        <v>1</v>
      </c>
      <c r="J117">
        <f>I117*SUM(B117:C117)</f>
        <v>19026</v>
      </c>
      <c r="P117" t="s">
        <v>97</v>
      </c>
      <c r="Q117">
        <v>3033</v>
      </c>
    </row>
    <row r="118" spans="1:17">
      <c r="A118" t="s">
        <v>119</v>
      </c>
      <c r="B118">
        <v>454</v>
      </c>
      <c r="C118">
        <v>484</v>
      </c>
      <c r="D118">
        <f t="shared" si="6"/>
        <v>938</v>
      </c>
      <c r="E118" s="1">
        <f t="shared" si="7"/>
        <v>6.7294557893407721E-4</v>
      </c>
      <c r="F118" s="1"/>
      <c r="G118" s="1"/>
      <c r="H118" t="str">
        <f t="shared" si="9"/>
        <v/>
      </c>
      <c r="I118">
        <f t="shared" si="8"/>
        <v>0</v>
      </c>
      <c r="J118">
        <f>I118*SUM(B118:C118)</f>
        <v>0</v>
      </c>
      <c r="P118" t="s">
        <v>37</v>
      </c>
      <c r="Q118">
        <v>2930</v>
      </c>
    </row>
    <row r="119" spans="1:17">
      <c r="A119" t="s">
        <v>120</v>
      </c>
      <c r="B119">
        <v>9275</v>
      </c>
      <c r="C119">
        <v>9286</v>
      </c>
      <c r="D119">
        <f t="shared" si="6"/>
        <v>18561</v>
      </c>
      <c r="E119" s="1">
        <f t="shared" si="7"/>
        <v>1.331614380660491E-2</v>
      </c>
      <c r="F119" s="1"/>
      <c r="G119" s="1"/>
      <c r="H119" t="str">
        <f t="shared" si="9"/>
        <v/>
      </c>
      <c r="I119">
        <f t="shared" si="8"/>
        <v>1</v>
      </c>
      <c r="J119">
        <f>I119*SUM(B119:C119)</f>
        <v>18561</v>
      </c>
      <c r="P119" t="s">
        <v>133</v>
      </c>
      <c r="Q119">
        <v>2767</v>
      </c>
    </row>
    <row r="120" spans="1:17">
      <c r="A120" t="s">
        <v>121</v>
      </c>
      <c r="B120">
        <v>461</v>
      </c>
      <c r="C120">
        <v>497</v>
      </c>
      <c r="D120">
        <f t="shared" si="6"/>
        <v>958</v>
      </c>
      <c r="E120" s="1">
        <f t="shared" si="7"/>
        <v>6.8729409874077388E-4</v>
      </c>
      <c r="F120" s="1"/>
      <c r="G120" s="1"/>
      <c r="H120" t="str">
        <f t="shared" si="9"/>
        <v/>
      </c>
      <c r="I120">
        <f t="shared" si="8"/>
        <v>0</v>
      </c>
      <c r="J120">
        <f>I120*SUM(B120:C120)</f>
        <v>0</v>
      </c>
      <c r="P120" t="s">
        <v>35</v>
      </c>
      <c r="Q120">
        <v>2638</v>
      </c>
    </row>
    <row r="121" spans="1:17">
      <c r="A121" t="s">
        <v>122</v>
      </c>
      <c r="B121">
        <v>3639</v>
      </c>
      <c r="C121">
        <v>3734</v>
      </c>
      <c r="D121">
        <f t="shared" si="6"/>
        <v>7373</v>
      </c>
      <c r="E121" s="1">
        <f t="shared" si="7"/>
        <v>5.2895818267387536E-3</v>
      </c>
      <c r="F121" s="1"/>
      <c r="G121" s="1"/>
      <c r="H121" t="str">
        <f t="shared" si="9"/>
        <v/>
      </c>
      <c r="I121">
        <f t="shared" si="8"/>
        <v>1</v>
      </c>
      <c r="J121">
        <f>I121*SUM(B121:C121)</f>
        <v>7373</v>
      </c>
      <c r="P121" t="s">
        <v>101</v>
      </c>
      <c r="Q121">
        <v>2469</v>
      </c>
    </row>
    <row r="122" spans="1:17">
      <c r="A122" t="s">
        <v>123</v>
      </c>
      <c r="B122">
        <v>9575</v>
      </c>
      <c r="C122">
        <v>9627</v>
      </c>
      <c r="D122">
        <f t="shared" si="6"/>
        <v>19202</v>
      </c>
      <c r="E122" s="1">
        <f t="shared" si="7"/>
        <v>1.3776013866409541E-2</v>
      </c>
      <c r="F122" s="1"/>
      <c r="G122" s="1"/>
      <c r="H122" t="str">
        <f t="shared" si="9"/>
        <v/>
      </c>
      <c r="I122">
        <f t="shared" si="8"/>
        <v>0</v>
      </c>
      <c r="J122">
        <f>I122*SUM(B122:C122)</f>
        <v>0</v>
      </c>
      <c r="P122" t="s">
        <v>10</v>
      </c>
      <c r="Q122">
        <v>2434</v>
      </c>
    </row>
    <row r="123" spans="1:17">
      <c r="A123" t="s">
        <v>124</v>
      </c>
      <c r="B123">
        <v>6079</v>
      </c>
      <c r="C123">
        <v>6134</v>
      </c>
      <c r="D123">
        <f t="shared" si="6"/>
        <v>12213</v>
      </c>
      <c r="E123" s="1">
        <f t="shared" si="7"/>
        <v>8.7619236199593647E-3</v>
      </c>
      <c r="F123" s="1"/>
      <c r="G123" s="1"/>
      <c r="H123" t="str">
        <f t="shared" si="9"/>
        <v/>
      </c>
      <c r="I123">
        <f t="shared" si="8"/>
        <v>0</v>
      </c>
      <c r="J123">
        <f>I123*SUM(B123:C123)</f>
        <v>0</v>
      </c>
      <c r="P123" t="s">
        <v>89</v>
      </c>
      <c r="Q123">
        <v>2264</v>
      </c>
    </row>
    <row r="124" spans="1:17">
      <c r="A124" t="s">
        <v>125</v>
      </c>
      <c r="B124">
        <v>2062</v>
      </c>
      <c r="C124">
        <v>2143</v>
      </c>
      <c r="D124">
        <f t="shared" si="6"/>
        <v>4205</v>
      </c>
      <c r="E124" s="1">
        <f t="shared" si="7"/>
        <v>3.0167762893579899E-3</v>
      </c>
      <c r="F124" s="1"/>
      <c r="G124" s="1"/>
      <c r="H124" t="str">
        <f t="shared" si="9"/>
        <v/>
      </c>
      <c r="I124">
        <f t="shared" si="8"/>
        <v>0</v>
      </c>
      <c r="J124">
        <f>I124*SUM(B124:C124)</f>
        <v>0</v>
      </c>
      <c r="P124" t="s">
        <v>137</v>
      </c>
      <c r="Q124">
        <v>2162</v>
      </c>
    </row>
    <row r="125" spans="1:17">
      <c r="A125" t="s">
        <v>126</v>
      </c>
      <c r="B125">
        <v>3326</v>
      </c>
      <c r="C125">
        <v>3397</v>
      </c>
      <c r="D125">
        <f t="shared" si="6"/>
        <v>6723</v>
      </c>
      <c r="E125" s="1">
        <f t="shared" si="7"/>
        <v>4.8232549330211099E-3</v>
      </c>
      <c r="F125" s="1"/>
      <c r="G125" s="1"/>
      <c r="H125" t="str">
        <f t="shared" si="9"/>
        <v/>
      </c>
      <c r="I125">
        <f t="shared" si="8"/>
        <v>1</v>
      </c>
      <c r="J125">
        <f>I125*SUM(B125:C125)</f>
        <v>6723</v>
      </c>
      <c r="P125" t="s">
        <v>113</v>
      </c>
      <c r="Q125">
        <v>2122</v>
      </c>
    </row>
    <row r="126" spans="1:17">
      <c r="A126" t="s">
        <v>127</v>
      </c>
      <c r="B126">
        <v>6401</v>
      </c>
      <c r="C126">
        <v>6425</v>
      </c>
      <c r="D126">
        <f t="shared" si="6"/>
        <v>12826</v>
      </c>
      <c r="E126" s="1">
        <f t="shared" si="7"/>
        <v>9.2017057520346196E-3</v>
      </c>
      <c r="F126" s="1"/>
      <c r="G126" s="1"/>
      <c r="H126" t="str">
        <f t="shared" si="9"/>
        <v/>
      </c>
      <c r="I126">
        <f t="shared" si="8"/>
        <v>1</v>
      </c>
      <c r="J126">
        <f>I126*SUM(B126:C126)</f>
        <v>12826</v>
      </c>
      <c r="P126" t="s">
        <v>46</v>
      </c>
      <c r="Q126">
        <v>1645</v>
      </c>
    </row>
    <row r="127" spans="1:17">
      <c r="A127" t="s">
        <v>128</v>
      </c>
      <c r="B127">
        <v>268</v>
      </c>
      <c r="C127">
        <v>360</v>
      </c>
      <c r="D127">
        <f t="shared" si="6"/>
        <v>628</v>
      </c>
      <c r="E127" s="1">
        <f t="shared" si="7"/>
        <v>4.5054352193027767E-4</v>
      </c>
      <c r="F127" s="1"/>
      <c r="G127" s="1"/>
      <c r="H127" t="str">
        <f t="shared" si="9"/>
        <v/>
      </c>
      <c r="I127">
        <f t="shared" si="8"/>
        <v>0</v>
      </c>
      <c r="J127">
        <f>I127*SUM(B127:C127)</f>
        <v>0</v>
      </c>
      <c r="P127" t="s">
        <v>112</v>
      </c>
      <c r="Q127">
        <v>1610</v>
      </c>
    </row>
    <row r="128" spans="1:17">
      <c r="A128" t="s">
        <v>129</v>
      </c>
      <c r="B128">
        <v>7574</v>
      </c>
      <c r="C128">
        <v>7656</v>
      </c>
      <c r="D128">
        <f t="shared" si="6"/>
        <v>15230</v>
      </c>
      <c r="E128" s="1">
        <f t="shared" si="7"/>
        <v>1.0926397832799568E-2</v>
      </c>
      <c r="F128" s="1"/>
      <c r="G128" s="1"/>
      <c r="H128" t="str">
        <f t="shared" si="9"/>
        <v/>
      </c>
      <c r="I128">
        <f t="shared" si="8"/>
        <v>1</v>
      </c>
      <c r="J128">
        <f>I128*SUM(B128:C128)</f>
        <v>15230</v>
      </c>
      <c r="P128" t="s">
        <v>52</v>
      </c>
      <c r="Q128">
        <v>1457</v>
      </c>
    </row>
    <row r="129" spans="1:17">
      <c r="A129" t="s">
        <v>130</v>
      </c>
      <c r="B129">
        <v>492</v>
      </c>
      <c r="C129">
        <v>546</v>
      </c>
      <c r="D129">
        <f t="shared" si="6"/>
        <v>1038</v>
      </c>
      <c r="E129" s="1">
        <f t="shared" si="7"/>
        <v>7.446881779675609E-4</v>
      </c>
      <c r="F129" s="1"/>
      <c r="G129" s="1"/>
      <c r="H129" t="str">
        <f t="shared" si="9"/>
        <v/>
      </c>
      <c r="I129">
        <f t="shared" si="8"/>
        <v>0</v>
      </c>
      <c r="J129">
        <f>I129*SUM(B129:C129)</f>
        <v>0</v>
      </c>
      <c r="P129" t="s">
        <v>7</v>
      </c>
      <c r="Q129">
        <v>1384</v>
      </c>
    </row>
    <row r="130" spans="1:17">
      <c r="A130" t="s">
        <v>131</v>
      </c>
      <c r="B130">
        <v>4483</v>
      </c>
      <c r="C130">
        <v>4525</v>
      </c>
      <c r="D130">
        <f t="shared" si="6"/>
        <v>9008</v>
      </c>
      <c r="E130" s="1">
        <f t="shared" si="7"/>
        <v>6.4625733209362126E-3</v>
      </c>
      <c r="F130" s="1"/>
      <c r="G130" s="1"/>
      <c r="H130" t="str">
        <f t="shared" ref="H130:H141" si="10">IF(B130&gt;C130,A130,"")</f>
        <v/>
      </c>
      <c r="I130">
        <f t="shared" si="8"/>
        <v>1</v>
      </c>
      <c r="J130">
        <f>I130*SUM(B130:C130)</f>
        <v>9008</v>
      </c>
      <c r="P130" t="s">
        <v>140</v>
      </c>
      <c r="Q130">
        <v>1312</v>
      </c>
    </row>
    <row r="131" spans="1:17">
      <c r="A131" t="s">
        <v>132</v>
      </c>
      <c r="B131">
        <v>6058</v>
      </c>
      <c r="C131">
        <v>6107</v>
      </c>
      <c r="D131">
        <f t="shared" ref="D131:D141" si="11">SUM(B131:C131)</f>
        <v>12165</v>
      </c>
      <c r="E131" s="1">
        <f t="shared" ref="E131:E141" si="12">D131/B$143</f>
        <v>8.7274871724232934E-3</v>
      </c>
      <c r="F131" s="1"/>
      <c r="G131" s="1"/>
      <c r="H131" t="str">
        <f t="shared" si="10"/>
        <v/>
      </c>
      <c r="I131">
        <f t="shared" ref="I131:I141" si="13">IF(RIGHT(A131,3)="ski",1,0)</f>
        <v>0</v>
      </c>
      <c r="J131">
        <f>I131*SUM(B131:C131)</f>
        <v>0</v>
      </c>
      <c r="P131" t="s">
        <v>59</v>
      </c>
      <c r="Q131">
        <v>1273</v>
      </c>
    </row>
    <row r="132" spans="1:17">
      <c r="A132" t="s">
        <v>133</v>
      </c>
      <c r="B132">
        <v>1377</v>
      </c>
      <c r="C132">
        <v>1390</v>
      </c>
      <c r="D132">
        <f t="shared" si="11"/>
        <v>2767</v>
      </c>
      <c r="E132" s="1">
        <f t="shared" si="12"/>
        <v>1.985117715256494E-3</v>
      </c>
      <c r="F132" s="1"/>
      <c r="G132" s="1"/>
      <c r="H132" t="str">
        <f t="shared" si="10"/>
        <v/>
      </c>
      <c r="I132">
        <f t="shared" si="13"/>
        <v>0</v>
      </c>
      <c r="J132">
        <f>I132*SUM(B132:C132)</f>
        <v>0</v>
      </c>
      <c r="P132" t="s">
        <v>53</v>
      </c>
      <c r="Q132">
        <v>1162</v>
      </c>
    </row>
    <row r="133" spans="1:17">
      <c r="A133" t="s">
        <v>134</v>
      </c>
      <c r="B133">
        <v>4620</v>
      </c>
      <c r="C133">
        <v>4711</v>
      </c>
      <c r="D133">
        <f t="shared" si="11"/>
        <v>9331</v>
      </c>
      <c r="E133" s="1">
        <f t="shared" si="12"/>
        <v>6.6943019158143642E-3</v>
      </c>
      <c r="F133" s="1"/>
      <c r="G133" s="1"/>
      <c r="H133" t="str">
        <f t="shared" si="10"/>
        <v/>
      </c>
      <c r="I133">
        <f t="shared" si="13"/>
        <v>1</v>
      </c>
      <c r="J133">
        <f>I133*SUM(B133:C133)</f>
        <v>9331</v>
      </c>
      <c r="P133" t="s">
        <v>31</v>
      </c>
      <c r="Q133">
        <v>1144</v>
      </c>
    </row>
    <row r="134" spans="1:17">
      <c r="A134" t="s">
        <v>135</v>
      </c>
      <c r="B134">
        <v>1754</v>
      </c>
      <c r="C134">
        <v>1827</v>
      </c>
      <c r="D134">
        <f t="shared" si="11"/>
        <v>3581</v>
      </c>
      <c r="E134" s="1">
        <f t="shared" si="12"/>
        <v>2.5691024713890517E-3</v>
      </c>
      <c r="F134" s="1"/>
      <c r="G134" s="1"/>
      <c r="H134" t="str">
        <f t="shared" si="10"/>
        <v/>
      </c>
      <c r="I134">
        <f t="shared" si="13"/>
        <v>0</v>
      </c>
      <c r="J134">
        <f>I134*SUM(B134:C134)</f>
        <v>0</v>
      </c>
      <c r="P134" t="s">
        <v>130</v>
      </c>
      <c r="Q134">
        <v>1038</v>
      </c>
    </row>
    <row r="135" spans="1:17">
      <c r="A135" t="s">
        <v>136</v>
      </c>
      <c r="B135">
        <v>1985</v>
      </c>
      <c r="C135">
        <v>2070</v>
      </c>
      <c r="D135">
        <f t="shared" si="11"/>
        <v>4055</v>
      </c>
      <c r="E135" s="1">
        <f t="shared" si="12"/>
        <v>2.9091623908077645E-3</v>
      </c>
      <c r="F135" s="1"/>
      <c r="G135" s="1"/>
      <c r="H135" t="str">
        <f t="shared" si="10"/>
        <v/>
      </c>
      <c r="I135">
        <f t="shared" si="13"/>
        <v>0</v>
      </c>
      <c r="J135">
        <f>I135*SUM(B135:C135)</f>
        <v>0</v>
      </c>
      <c r="P135" t="s">
        <v>93</v>
      </c>
      <c r="Q135">
        <v>988</v>
      </c>
    </row>
    <row r="136" spans="1:17">
      <c r="A136" t="s">
        <v>137</v>
      </c>
      <c r="B136">
        <v>1037</v>
      </c>
      <c r="C136">
        <v>1125</v>
      </c>
      <c r="D136">
        <f t="shared" si="11"/>
        <v>2162</v>
      </c>
      <c r="E136" s="1">
        <f t="shared" si="12"/>
        <v>1.5510749911039176E-3</v>
      </c>
      <c r="F136" s="1"/>
      <c r="G136" s="1"/>
      <c r="H136" t="str">
        <f t="shared" si="10"/>
        <v/>
      </c>
      <c r="I136">
        <f t="shared" si="13"/>
        <v>0</v>
      </c>
      <c r="J136">
        <f>I136*SUM(B136:C136)</f>
        <v>0</v>
      </c>
      <c r="P136" t="s">
        <v>121</v>
      </c>
      <c r="Q136">
        <v>958</v>
      </c>
    </row>
    <row r="137" spans="1:17">
      <c r="A137" t="s">
        <v>138</v>
      </c>
      <c r="B137">
        <v>3921</v>
      </c>
      <c r="C137">
        <v>3985</v>
      </c>
      <c r="D137">
        <f t="shared" si="11"/>
        <v>7906</v>
      </c>
      <c r="E137" s="1">
        <f t="shared" si="12"/>
        <v>5.6719698795872214E-3</v>
      </c>
      <c r="F137" s="1"/>
      <c r="G137" s="1"/>
      <c r="H137" t="str">
        <f t="shared" si="10"/>
        <v/>
      </c>
      <c r="I137">
        <f t="shared" si="13"/>
        <v>1</v>
      </c>
      <c r="J137">
        <f>I137*SUM(B137:C137)</f>
        <v>7906</v>
      </c>
      <c r="P137" t="s">
        <v>119</v>
      </c>
      <c r="Q137">
        <v>938</v>
      </c>
    </row>
    <row r="138" spans="1:17">
      <c r="A138" t="s">
        <v>139</v>
      </c>
      <c r="B138">
        <v>2497</v>
      </c>
      <c r="C138">
        <v>2554</v>
      </c>
      <c r="D138">
        <f t="shared" si="11"/>
        <v>5051</v>
      </c>
      <c r="E138" s="1">
        <f t="shared" si="12"/>
        <v>3.6237186771812622E-3</v>
      </c>
      <c r="F138" s="1"/>
      <c r="G138" s="1"/>
      <c r="H138" t="str">
        <f t="shared" si="10"/>
        <v/>
      </c>
      <c r="I138">
        <f t="shared" si="13"/>
        <v>1</v>
      </c>
      <c r="J138">
        <f>I138*SUM(B138:C138)</f>
        <v>5051</v>
      </c>
      <c r="P138" t="s">
        <v>98</v>
      </c>
      <c r="Q138">
        <v>731</v>
      </c>
    </row>
    <row r="139" spans="1:17">
      <c r="A139" t="s">
        <v>140</v>
      </c>
      <c r="B139">
        <v>638</v>
      </c>
      <c r="C139">
        <v>674</v>
      </c>
      <c r="D139">
        <f t="shared" si="11"/>
        <v>1312</v>
      </c>
      <c r="E139" s="1">
        <f t="shared" si="12"/>
        <v>9.412628993193062E-4</v>
      </c>
      <c r="F139" s="1"/>
      <c r="G139" s="1"/>
      <c r="H139" t="str">
        <f t="shared" si="10"/>
        <v/>
      </c>
      <c r="I139">
        <f t="shared" si="13"/>
        <v>0</v>
      </c>
      <c r="J139">
        <f>I139*SUM(B139:C139)</f>
        <v>0</v>
      </c>
      <c r="P139" t="s">
        <v>29</v>
      </c>
      <c r="Q139">
        <v>655</v>
      </c>
    </row>
    <row r="140" spans="1:17">
      <c r="A140" t="s">
        <v>141</v>
      </c>
      <c r="B140">
        <v>3731</v>
      </c>
      <c r="C140">
        <v>3799</v>
      </c>
      <c r="D140">
        <f t="shared" si="11"/>
        <v>7530</v>
      </c>
      <c r="E140" s="1">
        <f t="shared" si="12"/>
        <v>5.4022177072213231E-3</v>
      </c>
      <c r="F140" s="1"/>
      <c r="G140" s="1"/>
      <c r="H140" t="str">
        <f t="shared" si="10"/>
        <v/>
      </c>
      <c r="I140">
        <f t="shared" si="13"/>
        <v>1</v>
      </c>
      <c r="J140">
        <f>I140*SUM(B140:C140)</f>
        <v>7530</v>
      </c>
      <c r="P140" t="s">
        <v>128</v>
      </c>
      <c r="Q140">
        <v>628</v>
      </c>
    </row>
    <row r="141" spans="1:17">
      <c r="A141" t="s">
        <v>142</v>
      </c>
      <c r="B141">
        <v>9308</v>
      </c>
      <c r="C141">
        <v>9363</v>
      </c>
      <c r="D141">
        <f t="shared" si="11"/>
        <v>18671</v>
      </c>
      <c r="E141" s="1">
        <f t="shared" si="12"/>
        <v>1.3395060665541744E-2</v>
      </c>
      <c r="F141" s="1"/>
      <c r="G141" s="1"/>
      <c r="H141" t="str">
        <f t="shared" si="10"/>
        <v/>
      </c>
      <c r="I141">
        <f t="shared" si="13"/>
        <v>1</v>
      </c>
      <c r="J141">
        <f>I141*SUM(B141:C141)</f>
        <v>18671</v>
      </c>
      <c r="P141" t="s">
        <v>95</v>
      </c>
      <c r="Q141">
        <v>581</v>
      </c>
    </row>
    <row r="143" spans="1:17">
      <c r="A143" t="s">
        <v>145</v>
      </c>
      <c r="B143">
        <f>SUM(B2:C141)</f>
        <v>1393872</v>
      </c>
      <c r="J143">
        <f>SUM(J2:J141)</f>
        <v>682939</v>
      </c>
      <c r="P143" t="s">
        <v>145</v>
      </c>
      <c r="Q143">
        <f>SUM(Q2:R141)</f>
        <v>1393872</v>
      </c>
    </row>
    <row r="144" spans="1:17">
      <c r="A144" t="s">
        <v>153</v>
      </c>
      <c r="B144">
        <f>ROUNDUP(B143*0.2,0)</f>
        <v>278775</v>
      </c>
      <c r="I144" t="s">
        <v>146</v>
      </c>
      <c r="J144" s="1">
        <f>J143/B143</f>
        <v>0.48995818841328331</v>
      </c>
      <c r="P144" t="s">
        <v>153</v>
      </c>
      <c r="Q144">
        <f>ROUNDUP(Q143*0.2,0)</f>
        <v>278775</v>
      </c>
    </row>
  </sheetData>
  <sortState ref="P2:Q141">
    <sortCondition descending="1" ref="Q2:Q141"/>
  </sortState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1</vt:i4>
      </vt:variant>
    </vt:vector>
  </HeadingPairs>
  <TitlesOfParts>
    <vt:vector size="5" baseType="lpstr">
      <vt:lpstr>Arkusz4</vt:lpstr>
      <vt:lpstr>Arkusz1</vt:lpstr>
      <vt:lpstr>Arkusz2</vt:lpstr>
      <vt:lpstr>Arkusz3</vt:lpstr>
      <vt:lpstr>Arkusz1!imiennicy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2022-03-24T10:22:14Z</dcterms:modified>
</cp:coreProperties>
</file>