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definedNames>
    <definedName name="dane" localSheetId="0">Arkusz1!$C$2:$I$21</definedName>
  </definedNames>
  <calcPr calcId="125725"/>
</workbook>
</file>

<file path=xl/calcChain.xml><?xml version="1.0" encoding="utf-8"?>
<calcChain xmlns="http://schemas.openxmlformats.org/spreadsheetml/2006/main">
  <c r="D26" i="1"/>
  <c r="D27"/>
  <c r="D28"/>
  <c r="D29"/>
  <c r="D25"/>
  <c r="D24"/>
  <c r="F30"/>
  <c r="D22"/>
  <c r="L4"/>
  <c r="M4"/>
  <c r="X4" s="1"/>
  <c r="Q5" s="1"/>
  <c r="N4"/>
  <c r="O4"/>
  <c r="P4"/>
  <c r="Q4"/>
  <c r="T4"/>
  <c r="U4"/>
  <c r="N5" s="1"/>
  <c r="M5"/>
  <c r="T3"/>
  <c r="U3"/>
  <c r="V3"/>
  <c r="W3"/>
  <c r="X3"/>
  <c r="S3"/>
  <c r="M3"/>
  <c r="N3"/>
  <c r="O3"/>
  <c r="P3"/>
  <c r="Q3"/>
  <c r="L3"/>
  <c r="A3"/>
  <c r="A2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"/>
  <c r="E22"/>
  <c r="F22"/>
  <c r="G22"/>
  <c r="H22"/>
  <c r="C22"/>
  <c r="W4" l="1"/>
  <c r="P5" s="1"/>
  <c r="W5" s="1"/>
  <c r="P6" s="1"/>
  <c r="S4"/>
  <c r="L5" s="1"/>
  <c r="V4"/>
  <c r="O5" s="1"/>
  <c r="T5" l="1"/>
  <c r="M6" s="1"/>
  <c r="S5"/>
  <c r="L6" s="1"/>
  <c r="V5"/>
  <c r="O6" s="1"/>
  <c r="V6" s="1"/>
  <c r="O7" s="1"/>
  <c r="U5"/>
  <c r="N6" s="1"/>
  <c r="X5"/>
  <c r="Q6" s="1"/>
  <c r="T6" l="1"/>
  <c r="M7" s="1"/>
  <c r="U6"/>
  <c r="N7" s="1"/>
  <c r="X6"/>
  <c r="Q7" s="1"/>
  <c r="S6"/>
  <c r="L7" s="1"/>
  <c r="S7" s="1"/>
  <c r="L8" s="1"/>
  <c r="W6"/>
  <c r="P7" s="1"/>
  <c r="U7" l="1"/>
  <c r="N8" s="1"/>
  <c r="X7"/>
  <c r="Q8" s="1"/>
  <c r="W7"/>
  <c r="P8" s="1"/>
  <c r="T7"/>
  <c r="M8" s="1"/>
  <c r="T8" s="1"/>
  <c r="M9" s="1"/>
  <c r="V7"/>
  <c r="O8" s="1"/>
  <c r="X8" l="1"/>
  <c r="Q9" s="1"/>
  <c r="W8"/>
  <c r="P9" s="1"/>
  <c r="V8"/>
  <c r="O9" s="1"/>
  <c r="S8"/>
  <c r="L9" s="1"/>
  <c r="S9" s="1"/>
  <c r="L10" s="1"/>
  <c r="U8"/>
  <c r="N9" s="1"/>
  <c r="W9" l="1"/>
  <c r="P10" s="1"/>
  <c r="V9"/>
  <c r="O10" s="1"/>
  <c r="U9"/>
  <c r="N10" s="1"/>
  <c r="T9"/>
  <c r="M10" s="1"/>
  <c r="T10" s="1"/>
  <c r="M11" s="1"/>
  <c r="X9"/>
  <c r="Q10" s="1"/>
  <c r="V10" l="1"/>
  <c r="O11" s="1"/>
  <c r="U10"/>
  <c r="N11" s="1"/>
  <c r="X10"/>
  <c r="Q11" s="1"/>
  <c r="S10"/>
  <c r="L11" s="1"/>
  <c r="S11" s="1"/>
  <c r="L12" s="1"/>
  <c r="W10"/>
  <c r="P11" s="1"/>
  <c r="U11" l="1"/>
  <c r="N12" s="1"/>
  <c r="X11"/>
  <c r="Q12" s="1"/>
  <c r="W11"/>
  <c r="P12" s="1"/>
  <c r="W12" s="1"/>
  <c r="P13" s="1"/>
  <c r="T11"/>
  <c r="M12" s="1"/>
  <c r="V11"/>
  <c r="O12" s="1"/>
  <c r="X12" l="1"/>
  <c r="Q13" s="1"/>
  <c r="T12"/>
  <c r="M13" s="1"/>
  <c r="V12"/>
  <c r="O13" s="1"/>
  <c r="S12"/>
  <c r="L13" s="1"/>
  <c r="S13" s="1"/>
  <c r="L14" s="1"/>
  <c r="U12"/>
  <c r="N13" s="1"/>
  <c r="T13" l="1"/>
  <c r="M14" s="1"/>
  <c r="V13"/>
  <c r="O14" s="1"/>
  <c r="U13"/>
  <c r="N14" s="1"/>
  <c r="W13"/>
  <c r="P14" s="1"/>
  <c r="W14" s="1"/>
  <c r="P15" s="1"/>
  <c r="X13"/>
  <c r="Q14" s="1"/>
  <c r="V14" l="1"/>
  <c r="O15" s="1"/>
  <c r="U14"/>
  <c r="N15" s="1"/>
  <c r="X14"/>
  <c r="Q15" s="1"/>
  <c r="X15" s="1"/>
  <c r="Q16" s="1"/>
  <c r="S14"/>
  <c r="L15" s="1"/>
  <c r="T14"/>
  <c r="M15" s="1"/>
  <c r="U15" l="1"/>
  <c r="N16" s="1"/>
  <c r="S15"/>
  <c r="L16" s="1"/>
  <c r="T15"/>
  <c r="M16" s="1"/>
  <c r="W15"/>
  <c r="P16" s="1"/>
  <c r="W16" s="1"/>
  <c r="P17" s="1"/>
  <c r="V15"/>
  <c r="O16" s="1"/>
  <c r="S16" l="1"/>
  <c r="L17" s="1"/>
  <c r="T16"/>
  <c r="M17" s="1"/>
  <c r="V16"/>
  <c r="O17" s="1"/>
  <c r="X16"/>
  <c r="Q17" s="1"/>
  <c r="X17" s="1"/>
  <c r="Q18" s="1"/>
  <c r="U16"/>
  <c r="N17" s="1"/>
  <c r="T17" l="1"/>
  <c r="M18" s="1"/>
  <c r="V17"/>
  <c r="O18" s="1"/>
  <c r="U17"/>
  <c r="N18" s="1"/>
  <c r="W17"/>
  <c r="P18" s="1"/>
  <c r="W18" s="1"/>
  <c r="P19" s="1"/>
  <c r="S17"/>
  <c r="L18" s="1"/>
  <c r="V18" l="1"/>
  <c r="O19" s="1"/>
  <c r="U18"/>
  <c r="N19" s="1"/>
  <c r="S18"/>
  <c r="L19" s="1"/>
  <c r="X18"/>
  <c r="Q19" s="1"/>
  <c r="X19" s="1"/>
  <c r="T18"/>
  <c r="M19" s="1"/>
  <c r="U19" l="1"/>
  <c r="S19"/>
  <c r="T19"/>
  <c r="W19"/>
  <c r="V19"/>
</calcChain>
</file>

<file path=xl/connections.xml><?xml version="1.0" encoding="utf-8"?>
<connections xmlns="http://schemas.openxmlformats.org/spreadsheetml/2006/main">
  <connection id="1" name="dane" type="6" refreshedVersion="3" background="1" saveData="1">
    <textPr codePage="852" sourceFile="C:\Users\2bg\Desktop\wybory\dane08_a\dane\dane.txt" decimal="," thousands=" " tab="0" space="1" consecutive="1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<sst xmlns="http://schemas.openxmlformats.org/spreadsheetml/2006/main" count="32" uniqueCount="8">
  <si>
    <t>A</t>
  </si>
  <si>
    <t>B</t>
  </si>
  <si>
    <t>C</t>
  </si>
  <si>
    <t>D</t>
  </si>
  <si>
    <t>E</t>
  </si>
  <si>
    <t>F</t>
  </si>
  <si>
    <t>liczba mandatów</t>
  </si>
  <si>
    <t>łącznie głosów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</si>
</sst>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9" fontId="0" fillId="0" borderId="0" xfId="1" applyFont="1"/>
  </cellXfs>
  <cellStyles count="2">
    <cellStyle name="Normalny" xfId="0" builtinId="0"/>
    <cellStyle name="Procentowy" xfId="1" builtinId="5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Rozkład</a:t>
            </a:r>
            <a:r>
              <a:rPr lang="pl-PL" baseline="0"/>
              <a:t> liczby głosów oddanych na poszczególne komitety wyborcze w całej Infolandii</a:t>
            </a:r>
            <a:endParaRPr lang="pl-PL"/>
          </a:p>
        </c:rich>
      </c:tx>
      <c:layout/>
    </c:title>
    <c:plotArea>
      <c:layout/>
      <c:pieChart>
        <c:varyColors val="1"/>
        <c:ser>
          <c:idx val="0"/>
          <c:order val="0"/>
          <c:tx>
            <c:v>komitet</c:v>
          </c:tx>
          <c:dLbls>
            <c:dLblPos val="ctr"/>
            <c:showVal val="1"/>
            <c:showLeaderLines val="1"/>
          </c:dLbls>
          <c:cat>
            <c:strRef>
              <c:f>Arkusz1!$C$24:$C$29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Arkusz1!$D$24:$D$29</c:f>
              <c:numCache>
                <c:formatCode>0%</c:formatCode>
                <c:ptCount val="6"/>
                <c:pt idx="0">
                  <c:v>0.24758515505846468</c:v>
                </c:pt>
                <c:pt idx="1">
                  <c:v>0.14864494935669312</c:v>
                </c:pt>
                <c:pt idx="2">
                  <c:v>0.15118689140041452</c:v>
                </c:pt>
                <c:pt idx="3">
                  <c:v>0.19322670212349927</c:v>
                </c:pt>
                <c:pt idx="4">
                  <c:v>0.17015368972664346</c:v>
                </c:pt>
                <c:pt idx="5">
                  <c:v>8.9202612334284934E-2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228599</xdr:colOff>
      <xdr:row>22</xdr:row>
      <xdr:rowOff>123825</xdr:rowOff>
    </xdr:from>
    <xdr:to>
      <xdr:col>21</xdr:col>
      <xdr:colOff>104774</xdr:colOff>
      <xdr:row>42</xdr:row>
      <xdr:rowOff>180975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dane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7"/>
  <sheetViews>
    <sheetView tabSelected="1" zoomScale="70" zoomScaleNormal="70" workbookViewId="0">
      <selection activeCell="S19" sqref="S19:X19"/>
    </sheetView>
  </sheetViews>
  <sheetFormatPr defaultRowHeight="15"/>
  <cols>
    <col min="2" max="2" width="14" bestFit="1" customWidth="1"/>
    <col min="3" max="5" width="5" bestFit="1" customWidth="1"/>
    <col min="6" max="6" width="6" bestFit="1" customWidth="1"/>
    <col min="7" max="8" width="5" bestFit="1" customWidth="1"/>
    <col min="9" max="9" width="16" bestFit="1" customWidth="1"/>
  </cols>
  <sheetData>
    <row r="1" spans="1:24">
      <c r="B1" t="s">
        <v>7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L1" t="s">
        <v>0</v>
      </c>
      <c r="M1" t="s">
        <v>1</v>
      </c>
      <c r="N1" t="s">
        <v>2</v>
      </c>
      <c r="O1" t="s">
        <v>3</v>
      </c>
      <c r="P1" t="s">
        <v>4</v>
      </c>
      <c r="Q1" t="s">
        <v>5</v>
      </c>
      <c r="S1" t="s">
        <v>0</v>
      </c>
      <c r="T1" t="s">
        <v>1</v>
      </c>
      <c r="U1" t="s">
        <v>2</v>
      </c>
      <c r="V1" t="s">
        <v>3</v>
      </c>
      <c r="W1" t="s">
        <v>4</v>
      </c>
      <c r="X1" t="s">
        <v>5</v>
      </c>
    </row>
    <row r="2" spans="1:24">
      <c r="A2">
        <f>MAX(B2:B21)</f>
        <v>1552</v>
      </c>
      <c r="B2">
        <f>SUM(C2:H2)</f>
        <v>1308</v>
      </c>
      <c r="C2">
        <v>325</v>
      </c>
      <c r="D2">
        <v>155</v>
      </c>
      <c r="E2">
        <v>200</v>
      </c>
      <c r="F2">
        <v>248</v>
      </c>
      <c r="G2">
        <v>311</v>
      </c>
      <c r="H2">
        <v>69</v>
      </c>
      <c r="I2">
        <v>15</v>
      </c>
      <c r="L2">
        <v>385</v>
      </c>
      <c r="M2">
        <v>245</v>
      </c>
      <c r="N2">
        <v>95</v>
      </c>
      <c r="O2">
        <v>198</v>
      </c>
      <c r="P2">
        <v>212</v>
      </c>
      <c r="Q2">
        <v>74</v>
      </c>
    </row>
    <row r="3" spans="1:24">
      <c r="A3">
        <f>MIN(B2:B21)</f>
        <v>1017</v>
      </c>
      <c r="B3">
        <f t="shared" ref="B3:B21" si="0">SUM(C3:H3)</f>
        <v>1552</v>
      </c>
      <c r="C3">
        <v>478</v>
      </c>
      <c r="D3">
        <v>198</v>
      </c>
      <c r="E3">
        <v>321</v>
      </c>
      <c r="F3">
        <v>487</v>
      </c>
      <c r="G3">
        <v>54</v>
      </c>
      <c r="H3">
        <v>14</v>
      </c>
      <c r="I3">
        <v>18</v>
      </c>
      <c r="K3">
        <v>1</v>
      </c>
      <c r="L3">
        <f>L$2/(S2+1)</f>
        <v>385</v>
      </c>
      <c r="M3">
        <f t="shared" ref="M3:Q3" si="1">M$2/(T2+1)</f>
        <v>245</v>
      </c>
      <c r="N3">
        <f t="shared" si="1"/>
        <v>95</v>
      </c>
      <c r="O3">
        <f t="shared" si="1"/>
        <v>198</v>
      </c>
      <c r="P3">
        <f t="shared" si="1"/>
        <v>212</v>
      </c>
      <c r="Q3">
        <f t="shared" si="1"/>
        <v>74</v>
      </c>
      <c r="S3">
        <f>IF(L3=MAX($L3:$Q3),S2+1,S2)</f>
        <v>1</v>
      </c>
      <c r="T3">
        <f t="shared" ref="T3:X3" si="2">IF(M3=MAX($L3:$Q3),T2+1,T2)</f>
        <v>0</v>
      </c>
      <c r="U3">
        <f t="shared" si="2"/>
        <v>0</v>
      </c>
      <c r="V3">
        <f t="shared" si="2"/>
        <v>0</v>
      </c>
      <c r="W3">
        <f t="shared" si="2"/>
        <v>0</v>
      </c>
      <c r="X3">
        <f t="shared" si="2"/>
        <v>0</v>
      </c>
    </row>
    <row r="4" spans="1:24">
      <c r="B4">
        <f t="shared" si="0"/>
        <v>1458</v>
      </c>
      <c r="C4">
        <v>489</v>
      </c>
      <c r="D4">
        <v>224</v>
      </c>
      <c r="E4">
        <v>79</v>
      </c>
      <c r="F4">
        <v>287</v>
      </c>
      <c r="G4">
        <v>254</v>
      </c>
      <c r="H4">
        <v>125</v>
      </c>
      <c r="I4">
        <v>20</v>
      </c>
      <c r="K4">
        <v>2</v>
      </c>
      <c r="L4">
        <f t="shared" ref="L4:L19" si="3">L$2/(S3+1)</f>
        <v>192.5</v>
      </c>
      <c r="M4">
        <f t="shared" ref="M4:M19" si="4">M$2/(T3+1)</f>
        <v>245</v>
      </c>
      <c r="N4">
        <f t="shared" ref="N4:N19" si="5">N$2/(U3+1)</f>
        <v>95</v>
      </c>
      <c r="O4">
        <f t="shared" ref="O4:O19" si="6">O$2/(V3+1)</f>
        <v>198</v>
      </c>
      <c r="P4">
        <f t="shared" ref="P4:P19" si="7">P$2/(W3+1)</f>
        <v>212</v>
      </c>
      <c r="Q4">
        <f t="shared" ref="Q4:Q19" si="8">Q$2/(X3+1)</f>
        <v>74</v>
      </c>
      <c r="S4">
        <f t="shared" ref="S4:S19" si="9">IF(L4=MAX($L4:$Q4),S3+1,S3)</f>
        <v>1</v>
      </c>
      <c r="T4">
        <f t="shared" ref="T4:T19" si="10">IF(M4=MAX($L4:$Q4),T3+1,T3)</f>
        <v>1</v>
      </c>
      <c r="U4">
        <f t="shared" ref="U4:U19" si="11">IF(N4=MAX($L4:$Q4),U3+1,U3)</f>
        <v>0</v>
      </c>
      <c r="V4">
        <f t="shared" ref="V4:V19" si="12">IF(O4=MAX($L4:$Q4),V3+1,V3)</f>
        <v>0</v>
      </c>
      <c r="W4">
        <f t="shared" ref="W4:W19" si="13">IF(P4=MAX($L4:$Q4),W3+1,W3)</f>
        <v>0</v>
      </c>
      <c r="X4">
        <f t="shared" ref="X4:X19" si="14">IF(Q4=MAX($L4:$Q4),X3+1,X3)</f>
        <v>0</v>
      </c>
    </row>
    <row r="5" spans="1:24">
      <c r="B5">
        <f t="shared" si="0"/>
        <v>1017</v>
      </c>
      <c r="C5">
        <v>287</v>
      </c>
      <c r="D5">
        <v>69</v>
      </c>
      <c r="E5">
        <v>198</v>
      </c>
      <c r="F5">
        <v>165</v>
      </c>
      <c r="G5">
        <v>200</v>
      </c>
      <c r="H5">
        <v>98</v>
      </c>
      <c r="I5">
        <v>16</v>
      </c>
      <c r="K5">
        <v>3</v>
      </c>
      <c r="L5">
        <f t="shared" si="3"/>
        <v>192.5</v>
      </c>
      <c r="M5">
        <f t="shared" si="4"/>
        <v>122.5</v>
      </c>
      <c r="N5">
        <f t="shared" si="5"/>
        <v>95</v>
      </c>
      <c r="O5">
        <f t="shared" si="6"/>
        <v>198</v>
      </c>
      <c r="P5">
        <f t="shared" si="7"/>
        <v>212</v>
      </c>
      <c r="Q5">
        <f t="shared" si="8"/>
        <v>74</v>
      </c>
      <c r="S5">
        <f t="shared" si="9"/>
        <v>1</v>
      </c>
      <c r="T5">
        <f t="shared" si="10"/>
        <v>1</v>
      </c>
      <c r="U5">
        <f t="shared" si="11"/>
        <v>0</v>
      </c>
      <c r="V5">
        <f t="shared" si="12"/>
        <v>0</v>
      </c>
      <c r="W5">
        <f t="shared" si="13"/>
        <v>1</v>
      </c>
      <c r="X5">
        <f t="shared" si="14"/>
        <v>0</v>
      </c>
    </row>
    <row r="6" spans="1:24">
      <c r="B6">
        <f t="shared" si="0"/>
        <v>1209</v>
      </c>
      <c r="C6">
        <v>385</v>
      </c>
      <c r="D6">
        <v>245</v>
      </c>
      <c r="E6">
        <v>95</v>
      </c>
      <c r="F6">
        <v>198</v>
      </c>
      <c r="G6">
        <v>212</v>
      </c>
      <c r="H6">
        <v>74</v>
      </c>
      <c r="I6">
        <v>17</v>
      </c>
      <c r="K6">
        <v>4</v>
      </c>
      <c r="L6">
        <f t="shared" si="3"/>
        <v>192.5</v>
      </c>
      <c r="M6">
        <f t="shared" si="4"/>
        <v>122.5</v>
      </c>
      <c r="N6">
        <f t="shared" si="5"/>
        <v>95</v>
      </c>
      <c r="O6">
        <f t="shared" si="6"/>
        <v>198</v>
      </c>
      <c r="P6">
        <f t="shared" si="7"/>
        <v>106</v>
      </c>
      <c r="Q6">
        <f t="shared" si="8"/>
        <v>74</v>
      </c>
      <c r="S6">
        <f t="shared" si="9"/>
        <v>1</v>
      </c>
      <c r="T6">
        <f t="shared" si="10"/>
        <v>1</v>
      </c>
      <c r="U6">
        <f t="shared" si="11"/>
        <v>0</v>
      </c>
      <c r="V6">
        <f t="shared" si="12"/>
        <v>1</v>
      </c>
      <c r="W6">
        <f t="shared" si="13"/>
        <v>1</v>
      </c>
      <c r="X6">
        <f t="shared" si="14"/>
        <v>0</v>
      </c>
    </row>
    <row r="7" spans="1:24">
      <c r="B7">
        <f t="shared" si="0"/>
        <v>1521</v>
      </c>
      <c r="C7">
        <v>498</v>
      </c>
      <c r="D7">
        <v>94</v>
      </c>
      <c r="E7">
        <v>265</v>
      </c>
      <c r="F7">
        <v>248</v>
      </c>
      <c r="G7">
        <v>257</v>
      </c>
      <c r="H7">
        <v>159</v>
      </c>
      <c r="I7">
        <v>24</v>
      </c>
      <c r="K7">
        <v>5</v>
      </c>
      <c r="L7">
        <f t="shared" si="3"/>
        <v>192.5</v>
      </c>
      <c r="M7">
        <f t="shared" si="4"/>
        <v>122.5</v>
      </c>
      <c r="N7">
        <f t="shared" si="5"/>
        <v>95</v>
      </c>
      <c r="O7">
        <f t="shared" si="6"/>
        <v>99</v>
      </c>
      <c r="P7">
        <f t="shared" si="7"/>
        <v>106</v>
      </c>
      <c r="Q7">
        <f t="shared" si="8"/>
        <v>74</v>
      </c>
      <c r="S7">
        <f t="shared" si="9"/>
        <v>2</v>
      </c>
      <c r="T7">
        <f t="shared" si="10"/>
        <v>1</v>
      </c>
      <c r="U7">
        <f t="shared" si="11"/>
        <v>0</v>
      </c>
      <c r="V7">
        <f t="shared" si="12"/>
        <v>1</v>
      </c>
      <c r="W7">
        <f t="shared" si="13"/>
        <v>1</v>
      </c>
      <c r="X7">
        <f t="shared" si="14"/>
        <v>0</v>
      </c>
    </row>
    <row r="8" spans="1:24">
      <c r="B8">
        <f t="shared" si="0"/>
        <v>1148</v>
      </c>
      <c r="C8">
        <v>212</v>
      </c>
      <c r="D8">
        <v>165</v>
      </c>
      <c r="E8">
        <v>123</v>
      </c>
      <c r="F8">
        <v>236</v>
      </c>
      <c r="G8">
        <v>301</v>
      </c>
      <c r="H8">
        <v>111</v>
      </c>
      <c r="I8">
        <v>23</v>
      </c>
      <c r="K8">
        <v>6</v>
      </c>
      <c r="L8">
        <f t="shared" si="3"/>
        <v>128.33333333333334</v>
      </c>
      <c r="M8">
        <f t="shared" si="4"/>
        <v>122.5</v>
      </c>
      <c r="N8">
        <f t="shared" si="5"/>
        <v>95</v>
      </c>
      <c r="O8">
        <f t="shared" si="6"/>
        <v>99</v>
      </c>
      <c r="P8">
        <f t="shared" si="7"/>
        <v>106</v>
      </c>
      <c r="Q8">
        <f t="shared" si="8"/>
        <v>74</v>
      </c>
      <c r="S8">
        <f t="shared" si="9"/>
        <v>3</v>
      </c>
      <c r="T8">
        <f t="shared" si="10"/>
        <v>1</v>
      </c>
      <c r="U8">
        <f t="shared" si="11"/>
        <v>0</v>
      </c>
      <c r="V8">
        <f t="shared" si="12"/>
        <v>1</v>
      </c>
      <c r="W8">
        <f t="shared" si="13"/>
        <v>1</v>
      </c>
      <c r="X8">
        <f t="shared" si="14"/>
        <v>0</v>
      </c>
    </row>
    <row r="9" spans="1:24">
      <c r="B9">
        <f t="shared" si="0"/>
        <v>1364</v>
      </c>
      <c r="C9">
        <v>399</v>
      </c>
      <c r="D9">
        <v>138</v>
      </c>
      <c r="E9">
        <v>186</v>
      </c>
      <c r="F9">
        <v>301</v>
      </c>
      <c r="G9">
        <v>246</v>
      </c>
      <c r="H9">
        <v>94</v>
      </c>
      <c r="I9">
        <v>20</v>
      </c>
      <c r="K9">
        <v>7</v>
      </c>
      <c r="L9">
        <f t="shared" si="3"/>
        <v>96.25</v>
      </c>
      <c r="M9">
        <f t="shared" si="4"/>
        <v>122.5</v>
      </c>
      <c r="N9">
        <f t="shared" si="5"/>
        <v>95</v>
      </c>
      <c r="O9">
        <f t="shared" si="6"/>
        <v>99</v>
      </c>
      <c r="P9">
        <f t="shared" si="7"/>
        <v>106</v>
      </c>
      <c r="Q9">
        <f t="shared" si="8"/>
        <v>74</v>
      </c>
      <c r="S9">
        <f t="shared" si="9"/>
        <v>3</v>
      </c>
      <c r="T9">
        <f t="shared" si="10"/>
        <v>2</v>
      </c>
      <c r="U9">
        <f t="shared" si="11"/>
        <v>0</v>
      </c>
      <c r="V9">
        <f t="shared" si="12"/>
        <v>1</v>
      </c>
      <c r="W9">
        <f t="shared" si="13"/>
        <v>1</v>
      </c>
      <c r="X9">
        <f t="shared" si="14"/>
        <v>0</v>
      </c>
    </row>
    <row r="10" spans="1:24">
      <c r="B10">
        <f t="shared" si="0"/>
        <v>1300</v>
      </c>
      <c r="C10">
        <v>298</v>
      </c>
      <c r="D10">
        <v>94</v>
      </c>
      <c r="E10">
        <v>148</v>
      </c>
      <c r="F10">
        <v>297</v>
      </c>
      <c r="G10">
        <v>295</v>
      </c>
      <c r="H10">
        <v>168</v>
      </c>
      <c r="I10">
        <v>14</v>
      </c>
      <c r="K10">
        <v>8</v>
      </c>
      <c r="L10">
        <f t="shared" si="3"/>
        <v>96.25</v>
      </c>
      <c r="M10">
        <f t="shared" si="4"/>
        <v>81.666666666666671</v>
      </c>
      <c r="N10">
        <f t="shared" si="5"/>
        <v>95</v>
      </c>
      <c r="O10">
        <f t="shared" si="6"/>
        <v>99</v>
      </c>
      <c r="P10">
        <f t="shared" si="7"/>
        <v>106</v>
      </c>
      <c r="Q10">
        <f t="shared" si="8"/>
        <v>74</v>
      </c>
      <c r="S10">
        <f t="shared" si="9"/>
        <v>3</v>
      </c>
      <c r="T10">
        <f t="shared" si="10"/>
        <v>2</v>
      </c>
      <c r="U10">
        <f t="shared" si="11"/>
        <v>0</v>
      </c>
      <c r="V10">
        <f t="shared" si="12"/>
        <v>1</v>
      </c>
      <c r="W10">
        <f t="shared" si="13"/>
        <v>2</v>
      </c>
      <c r="X10">
        <f t="shared" si="14"/>
        <v>0</v>
      </c>
    </row>
    <row r="11" spans="1:24">
      <c r="B11">
        <f t="shared" si="0"/>
        <v>1100</v>
      </c>
      <c r="C11">
        <v>246</v>
      </c>
      <c r="D11">
        <v>138</v>
      </c>
      <c r="E11">
        <v>195</v>
      </c>
      <c r="F11">
        <v>115</v>
      </c>
      <c r="G11">
        <v>274</v>
      </c>
      <c r="H11">
        <v>132</v>
      </c>
      <c r="I11">
        <v>12</v>
      </c>
      <c r="K11">
        <v>9</v>
      </c>
      <c r="L11">
        <f t="shared" si="3"/>
        <v>96.25</v>
      </c>
      <c r="M11">
        <f t="shared" si="4"/>
        <v>81.666666666666671</v>
      </c>
      <c r="N11">
        <f t="shared" si="5"/>
        <v>95</v>
      </c>
      <c r="O11">
        <f t="shared" si="6"/>
        <v>99</v>
      </c>
      <c r="P11">
        <f t="shared" si="7"/>
        <v>70.666666666666671</v>
      </c>
      <c r="Q11">
        <f t="shared" si="8"/>
        <v>74</v>
      </c>
      <c r="S11">
        <f t="shared" si="9"/>
        <v>3</v>
      </c>
      <c r="T11">
        <f t="shared" si="10"/>
        <v>2</v>
      </c>
      <c r="U11">
        <f t="shared" si="11"/>
        <v>0</v>
      </c>
      <c r="V11">
        <f t="shared" si="12"/>
        <v>2</v>
      </c>
      <c r="W11">
        <f t="shared" si="13"/>
        <v>2</v>
      </c>
      <c r="X11">
        <f t="shared" si="14"/>
        <v>0</v>
      </c>
    </row>
    <row r="12" spans="1:24">
      <c r="B12">
        <f t="shared" si="0"/>
        <v>1226</v>
      </c>
      <c r="C12">
        <v>315</v>
      </c>
      <c r="D12">
        <v>198</v>
      </c>
      <c r="E12">
        <v>175</v>
      </c>
      <c r="F12">
        <v>165</v>
      </c>
      <c r="G12">
        <v>261</v>
      </c>
      <c r="H12">
        <v>112</v>
      </c>
      <c r="I12">
        <v>14</v>
      </c>
      <c r="K12">
        <v>10</v>
      </c>
      <c r="L12">
        <f t="shared" si="3"/>
        <v>96.25</v>
      </c>
      <c r="M12">
        <f t="shared" si="4"/>
        <v>81.666666666666671</v>
      </c>
      <c r="N12">
        <f t="shared" si="5"/>
        <v>95</v>
      </c>
      <c r="O12">
        <f t="shared" si="6"/>
        <v>66</v>
      </c>
      <c r="P12">
        <f t="shared" si="7"/>
        <v>70.666666666666671</v>
      </c>
      <c r="Q12">
        <f t="shared" si="8"/>
        <v>74</v>
      </c>
      <c r="S12">
        <f t="shared" si="9"/>
        <v>4</v>
      </c>
      <c r="T12">
        <f t="shared" si="10"/>
        <v>2</v>
      </c>
      <c r="U12">
        <f t="shared" si="11"/>
        <v>0</v>
      </c>
      <c r="V12">
        <f t="shared" si="12"/>
        <v>2</v>
      </c>
      <c r="W12">
        <f t="shared" si="13"/>
        <v>2</v>
      </c>
      <c r="X12">
        <f t="shared" si="14"/>
        <v>0</v>
      </c>
    </row>
    <row r="13" spans="1:24">
      <c r="B13">
        <f t="shared" si="0"/>
        <v>1123</v>
      </c>
      <c r="C13">
        <v>324</v>
      </c>
      <c r="D13">
        <v>169</v>
      </c>
      <c r="E13">
        <v>168</v>
      </c>
      <c r="F13">
        <v>187</v>
      </c>
      <c r="G13">
        <v>198</v>
      </c>
      <c r="H13">
        <v>77</v>
      </c>
      <c r="I13">
        <v>16</v>
      </c>
      <c r="K13">
        <v>11</v>
      </c>
      <c r="L13">
        <f t="shared" si="3"/>
        <v>77</v>
      </c>
      <c r="M13">
        <f t="shared" si="4"/>
        <v>81.666666666666671</v>
      </c>
      <c r="N13">
        <f t="shared" si="5"/>
        <v>95</v>
      </c>
      <c r="O13">
        <f t="shared" si="6"/>
        <v>66</v>
      </c>
      <c r="P13">
        <f t="shared" si="7"/>
        <v>70.666666666666671</v>
      </c>
      <c r="Q13">
        <f t="shared" si="8"/>
        <v>74</v>
      </c>
      <c r="S13">
        <f t="shared" si="9"/>
        <v>4</v>
      </c>
      <c r="T13">
        <f t="shared" si="10"/>
        <v>2</v>
      </c>
      <c r="U13">
        <f t="shared" si="11"/>
        <v>1</v>
      </c>
      <c r="V13">
        <f t="shared" si="12"/>
        <v>2</v>
      </c>
      <c r="W13">
        <f t="shared" si="13"/>
        <v>2</v>
      </c>
      <c r="X13">
        <f t="shared" si="14"/>
        <v>0</v>
      </c>
    </row>
    <row r="14" spans="1:24">
      <c r="B14">
        <f t="shared" si="0"/>
        <v>1266</v>
      </c>
      <c r="C14">
        <v>498</v>
      </c>
      <c r="D14">
        <v>194</v>
      </c>
      <c r="E14">
        <v>138</v>
      </c>
      <c r="F14">
        <v>149</v>
      </c>
      <c r="G14">
        <v>195</v>
      </c>
      <c r="H14">
        <v>92</v>
      </c>
      <c r="I14">
        <v>18</v>
      </c>
      <c r="K14">
        <v>12</v>
      </c>
      <c r="L14">
        <f t="shared" si="3"/>
        <v>77</v>
      </c>
      <c r="M14">
        <f t="shared" si="4"/>
        <v>81.666666666666671</v>
      </c>
      <c r="N14">
        <f t="shared" si="5"/>
        <v>47.5</v>
      </c>
      <c r="O14">
        <f t="shared" si="6"/>
        <v>66</v>
      </c>
      <c r="P14">
        <f t="shared" si="7"/>
        <v>70.666666666666671</v>
      </c>
      <c r="Q14">
        <f t="shared" si="8"/>
        <v>74</v>
      </c>
      <c r="S14">
        <f t="shared" si="9"/>
        <v>4</v>
      </c>
      <c r="T14">
        <f t="shared" si="10"/>
        <v>3</v>
      </c>
      <c r="U14">
        <f t="shared" si="11"/>
        <v>1</v>
      </c>
      <c r="V14">
        <f t="shared" si="12"/>
        <v>2</v>
      </c>
      <c r="W14">
        <f t="shared" si="13"/>
        <v>2</v>
      </c>
      <c r="X14">
        <f t="shared" si="14"/>
        <v>0</v>
      </c>
    </row>
    <row r="15" spans="1:24">
      <c r="B15">
        <f t="shared" si="0"/>
        <v>1096</v>
      </c>
      <c r="C15">
        <v>125</v>
      </c>
      <c r="D15">
        <v>167</v>
      </c>
      <c r="E15">
        <v>219</v>
      </c>
      <c r="F15">
        <v>248</v>
      </c>
      <c r="G15">
        <v>164</v>
      </c>
      <c r="H15">
        <v>173</v>
      </c>
      <c r="I15">
        <v>14</v>
      </c>
      <c r="K15">
        <v>13</v>
      </c>
      <c r="L15">
        <f t="shared" si="3"/>
        <v>77</v>
      </c>
      <c r="M15">
        <f t="shared" si="4"/>
        <v>61.25</v>
      </c>
      <c r="N15">
        <f t="shared" si="5"/>
        <v>47.5</v>
      </c>
      <c r="O15">
        <f t="shared" si="6"/>
        <v>66</v>
      </c>
      <c r="P15">
        <f t="shared" si="7"/>
        <v>70.666666666666671</v>
      </c>
      <c r="Q15">
        <f t="shared" si="8"/>
        <v>74</v>
      </c>
      <c r="S15">
        <f t="shared" si="9"/>
        <v>5</v>
      </c>
      <c r="T15">
        <f t="shared" si="10"/>
        <v>3</v>
      </c>
      <c r="U15">
        <f t="shared" si="11"/>
        <v>1</v>
      </c>
      <c r="V15">
        <f t="shared" si="12"/>
        <v>2</v>
      </c>
      <c r="W15">
        <f t="shared" si="13"/>
        <v>2</v>
      </c>
      <c r="X15">
        <f t="shared" si="14"/>
        <v>0</v>
      </c>
    </row>
    <row r="16" spans="1:24">
      <c r="B16">
        <f t="shared" si="0"/>
        <v>1480</v>
      </c>
      <c r="C16">
        <v>269</v>
      </c>
      <c r="D16">
        <v>294</v>
      </c>
      <c r="E16">
        <v>284</v>
      </c>
      <c r="F16">
        <v>268</v>
      </c>
      <c r="G16">
        <v>183</v>
      </c>
      <c r="H16">
        <v>182</v>
      </c>
      <c r="I16">
        <v>16</v>
      </c>
      <c r="K16">
        <v>14</v>
      </c>
      <c r="L16">
        <f t="shared" si="3"/>
        <v>64.166666666666671</v>
      </c>
      <c r="M16">
        <f t="shared" si="4"/>
        <v>61.25</v>
      </c>
      <c r="N16">
        <f t="shared" si="5"/>
        <v>47.5</v>
      </c>
      <c r="O16">
        <f t="shared" si="6"/>
        <v>66</v>
      </c>
      <c r="P16">
        <f t="shared" si="7"/>
        <v>70.666666666666671</v>
      </c>
      <c r="Q16">
        <f t="shared" si="8"/>
        <v>74</v>
      </c>
      <c r="S16">
        <f t="shared" si="9"/>
        <v>5</v>
      </c>
      <c r="T16">
        <f t="shared" si="10"/>
        <v>3</v>
      </c>
      <c r="U16">
        <f t="shared" si="11"/>
        <v>1</v>
      </c>
      <c r="V16">
        <f t="shared" si="12"/>
        <v>2</v>
      </c>
      <c r="W16">
        <f t="shared" si="13"/>
        <v>2</v>
      </c>
      <c r="X16">
        <f t="shared" si="14"/>
        <v>1</v>
      </c>
    </row>
    <row r="17" spans="2:24">
      <c r="B17">
        <f t="shared" si="0"/>
        <v>1417</v>
      </c>
      <c r="C17">
        <v>399</v>
      </c>
      <c r="D17">
        <v>287</v>
      </c>
      <c r="E17">
        <v>261</v>
      </c>
      <c r="F17">
        <v>203</v>
      </c>
      <c r="G17">
        <v>173</v>
      </c>
      <c r="H17">
        <v>94</v>
      </c>
      <c r="I17">
        <v>24</v>
      </c>
      <c r="K17">
        <v>15</v>
      </c>
      <c r="L17">
        <f t="shared" si="3"/>
        <v>64.166666666666671</v>
      </c>
      <c r="M17">
        <f t="shared" si="4"/>
        <v>61.25</v>
      </c>
      <c r="N17">
        <f t="shared" si="5"/>
        <v>47.5</v>
      </c>
      <c r="O17">
        <f t="shared" si="6"/>
        <v>66</v>
      </c>
      <c r="P17">
        <f t="shared" si="7"/>
        <v>70.666666666666671</v>
      </c>
      <c r="Q17">
        <f t="shared" si="8"/>
        <v>37</v>
      </c>
      <c r="S17">
        <f t="shared" si="9"/>
        <v>5</v>
      </c>
      <c r="T17">
        <f t="shared" si="10"/>
        <v>3</v>
      </c>
      <c r="U17">
        <f t="shared" si="11"/>
        <v>1</v>
      </c>
      <c r="V17">
        <f t="shared" si="12"/>
        <v>2</v>
      </c>
      <c r="W17">
        <f t="shared" si="13"/>
        <v>3</v>
      </c>
      <c r="X17">
        <f t="shared" si="14"/>
        <v>1</v>
      </c>
    </row>
    <row r="18" spans="2:24">
      <c r="B18">
        <f t="shared" si="0"/>
        <v>1468</v>
      </c>
      <c r="C18">
        <v>219</v>
      </c>
      <c r="D18">
        <v>305</v>
      </c>
      <c r="E18">
        <v>238</v>
      </c>
      <c r="F18">
        <v>406</v>
      </c>
      <c r="G18">
        <v>194</v>
      </c>
      <c r="H18">
        <v>106</v>
      </c>
      <c r="I18">
        <v>16</v>
      </c>
      <c r="K18">
        <v>16</v>
      </c>
      <c r="L18">
        <f t="shared" si="3"/>
        <v>64.166666666666671</v>
      </c>
      <c r="M18">
        <f t="shared" si="4"/>
        <v>61.25</v>
      </c>
      <c r="N18">
        <f t="shared" si="5"/>
        <v>47.5</v>
      </c>
      <c r="O18">
        <f t="shared" si="6"/>
        <v>66</v>
      </c>
      <c r="P18">
        <f t="shared" si="7"/>
        <v>53</v>
      </c>
      <c r="Q18">
        <f t="shared" si="8"/>
        <v>37</v>
      </c>
      <c r="S18">
        <f t="shared" si="9"/>
        <v>5</v>
      </c>
      <c r="T18">
        <f t="shared" si="10"/>
        <v>3</v>
      </c>
      <c r="U18">
        <f t="shared" si="11"/>
        <v>1</v>
      </c>
      <c r="V18">
        <f t="shared" si="12"/>
        <v>3</v>
      </c>
      <c r="W18">
        <f t="shared" si="13"/>
        <v>3</v>
      </c>
      <c r="X18">
        <f t="shared" si="14"/>
        <v>1</v>
      </c>
    </row>
    <row r="19" spans="2:24">
      <c r="B19">
        <f t="shared" si="0"/>
        <v>1152</v>
      </c>
      <c r="C19">
        <v>198</v>
      </c>
      <c r="D19">
        <v>263</v>
      </c>
      <c r="E19">
        <v>196</v>
      </c>
      <c r="F19">
        <v>215</v>
      </c>
      <c r="G19">
        <v>211</v>
      </c>
      <c r="H19">
        <v>69</v>
      </c>
      <c r="I19">
        <v>15</v>
      </c>
      <c r="K19">
        <v>17</v>
      </c>
      <c r="L19">
        <f t="shared" si="3"/>
        <v>64.166666666666671</v>
      </c>
      <c r="M19">
        <f t="shared" si="4"/>
        <v>61.25</v>
      </c>
      <c r="N19">
        <f t="shared" si="5"/>
        <v>47.5</v>
      </c>
      <c r="O19">
        <f t="shared" si="6"/>
        <v>49.5</v>
      </c>
      <c r="P19">
        <f t="shared" si="7"/>
        <v>53</v>
      </c>
      <c r="Q19">
        <f t="shared" si="8"/>
        <v>37</v>
      </c>
      <c r="S19">
        <f t="shared" si="9"/>
        <v>6</v>
      </c>
      <c r="T19">
        <f t="shared" si="10"/>
        <v>3</v>
      </c>
      <c r="U19">
        <f t="shared" si="11"/>
        <v>1</v>
      </c>
      <c r="V19">
        <f t="shared" si="12"/>
        <v>3</v>
      </c>
      <c r="W19">
        <f t="shared" si="13"/>
        <v>3</v>
      </c>
      <c r="X19">
        <f t="shared" si="14"/>
        <v>1</v>
      </c>
    </row>
    <row r="20" spans="2:24">
      <c r="B20">
        <f t="shared" si="0"/>
        <v>1180</v>
      </c>
      <c r="C20">
        <v>268</v>
      </c>
      <c r="D20">
        <v>94</v>
      </c>
      <c r="E20">
        <v>183</v>
      </c>
      <c r="F20">
        <v>269</v>
      </c>
      <c r="G20">
        <v>193</v>
      </c>
      <c r="H20">
        <v>173</v>
      </c>
      <c r="I20">
        <v>16</v>
      </c>
    </row>
    <row r="21" spans="2:24">
      <c r="B21">
        <f t="shared" si="0"/>
        <v>1186</v>
      </c>
      <c r="C21">
        <v>99</v>
      </c>
      <c r="D21">
        <v>310</v>
      </c>
      <c r="E21">
        <v>194</v>
      </c>
      <c r="F21">
        <v>249</v>
      </c>
      <c r="G21">
        <v>175</v>
      </c>
      <c r="H21">
        <v>159</v>
      </c>
      <c r="I21">
        <v>22</v>
      </c>
    </row>
    <row r="22" spans="2:24">
      <c r="C22">
        <f>SUM(C2:C21)</f>
        <v>6331</v>
      </c>
      <c r="D22">
        <f t="shared" ref="D22:H22" si="15">SUM(D2:D21)</f>
        <v>3801</v>
      </c>
      <c r="E22">
        <f t="shared" si="15"/>
        <v>3866</v>
      </c>
      <c r="F22">
        <f t="shared" si="15"/>
        <v>4941</v>
      </c>
      <c r="G22">
        <f t="shared" si="15"/>
        <v>4351</v>
      </c>
      <c r="H22">
        <f t="shared" si="15"/>
        <v>2281</v>
      </c>
    </row>
    <row r="24" spans="2:24">
      <c r="C24" t="s">
        <v>0</v>
      </c>
      <c r="D24" s="1">
        <f>F24/F30</f>
        <v>0.24758515505846468</v>
      </c>
      <c r="F24">
        <v>6331</v>
      </c>
    </row>
    <row r="25" spans="2:24">
      <c r="C25" t="s">
        <v>1</v>
      </c>
      <c r="D25" s="1">
        <f>F25/F$30</f>
        <v>0.14864494935669312</v>
      </c>
      <c r="F25">
        <v>3801</v>
      </c>
    </row>
    <row r="26" spans="2:24">
      <c r="C26" t="s">
        <v>2</v>
      </c>
      <c r="D26" s="1">
        <f t="shared" ref="D26:D29" si="16">F26/F$30</f>
        <v>0.15118689140041452</v>
      </c>
      <c r="F26">
        <v>3866</v>
      </c>
    </row>
    <row r="27" spans="2:24">
      <c r="C27" t="s">
        <v>3</v>
      </c>
      <c r="D27" s="1">
        <f t="shared" si="16"/>
        <v>0.19322670212349927</v>
      </c>
      <c r="F27">
        <v>4941</v>
      </c>
    </row>
    <row r="28" spans="2:24">
      <c r="C28" t="s">
        <v>4</v>
      </c>
      <c r="D28" s="1">
        <f t="shared" si="16"/>
        <v>0.17015368972664346</v>
      </c>
      <c r="F28">
        <v>4351</v>
      </c>
    </row>
    <row r="29" spans="2:24">
      <c r="C29" t="s">
        <v>5</v>
      </c>
      <c r="D29" s="1">
        <f t="shared" si="16"/>
        <v>8.9202612334284934E-2</v>
      </c>
      <c r="F29">
        <v>2281</v>
      </c>
    </row>
    <row r="30" spans="2:24">
      <c r="F30">
        <f>SUM(F24:F29)</f>
        <v>25571</v>
      </c>
    </row>
    <row r="32" spans="2:24">
      <c r="C32" t="s">
        <v>0</v>
      </c>
      <c r="D32">
        <v>6331</v>
      </c>
    </row>
    <row r="33" spans="3:4">
      <c r="C33" t="s">
        <v>1</v>
      </c>
      <c r="D33">
        <v>3801</v>
      </c>
    </row>
    <row r="34" spans="3:4">
      <c r="C34" t="s">
        <v>2</v>
      </c>
      <c r="D34">
        <v>3866</v>
      </c>
    </row>
    <row r="35" spans="3:4">
      <c r="C35" t="s">
        <v>3</v>
      </c>
      <c r="D35">
        <v>4941</v>
      </c>
    </row>
    <row r="36" spans="3:4">
      <c r="C36" t="s">
        <v>4</v>
      </c>
      <c r="D36">
        <v>4351</v>
      </c>
    </row>
    <row r="37" spans="3:4">
      <c r="C37" t="s">
        <v>5</v>
      </c>
      <c r="D37">
        <v>2281</v>
      </c>
    </row>
  </sheetData>
  <conditionalFormatting sqref="B2:B21">
    <cfRule type="cellIs" dxfId="1" priority="1" operator="equal">
      <formula>$A$3</formula>
    </cfRule>
    <cfRule type="cellIs" dxfId="0" priority="2" operator="equal">
      <formula>$A$2</formula>
    </cfRule>
  </conditionalFormatting>
  <pageMargins left="0.7" right="0.7" top="0.75" bottom="0.75" header="0.3" footer="0.3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Arkusz1!dane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2022-03-03T10:09:28Z</dcterms:modified>
</cp:coreProperties>
</file>